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3"/>
  </bookViews>
  <sheets>
    <sheet name="ALUM_EMER_SOTANO" sheetId="1" r:id="rId1"/>
    <sheet name="ALUM_EMER_PB" sheetId="2" r:id="rId2"/>
    <sheet name="ALUM_EMER_1ERPISO" sheetId="3" r:id="rId3"/>
    <sheet name="RESUMEN " sheetId="4" r:id="rId4"/>
  </sheets>
  <definedNames>
    <definedName name="_xlnm.Print_Titles" localSheetId="2">'ALUM_EMER_1ERPISO'!$1:$13</definedName>
    <definedName name="_xlnm.Print_Titles" localSheetId="1">'ALUM_EMER_PB'!$1:$13</definedName>
    <definedName name="_xlnm.Print_Titles" localSheetId="0">'ALUM_EMER_SOTANO'!$1:$13</definedName>
  </definedNames>
  <calcPr fullCalcOnLoad="1"/>
</workbook>
</file>

<file path=xl/sharedStrings.xml><?xml version="1.0" encoding="utf-8"?>
<sst xmlns="http://schemas.openxmlformats.org/spreadsheetml/2006/main" count="265" uniqueCount="121">
  <si>
    <t>Suministro e instalacion de tuberia conduit pared gruesa galvanizada Mca omega  de 13mm incluye: materiales, mano de obra y herramienta.</t>
  </si>
  <si>
    <t>Suministro e instalacion de tuberia conduit pared gruesa galvanizada Mca omega  de 19mm incluye: materiales, mano de obra y herramienta.</t>
  </si>
  <si>
    <t>Suministro e instalacion de Caja cuadrada galvanizada de 13mm Mca tamsa incluye: tapa,materiales, mano de obra y herramienta.</t>
  </si>
  <si>
    <t>Suministro e instalacion de Caja cuadrada galvanizada de 19mm Mca tamsa incluye: tapa,materiales, mano de obra y herramienta.</t>
  </si>
  <si>
    <t>Suministro e instalacion de Reduccion bushing de 19mm a 13mm Mca othec incluye:materiales, mano de obra y herramienta.</t>
  </si>
  <si>
    <t>Suministro e instalacion de codo conduit galvanizado pared gruesa de 90° x 13mm Mca omega incluye:materiales, mano de obra y herramienta.</t>
  </si>
  <si>
    <t>Suministro e instalacion de codo conduit galvanizado pared gruesa de 90° x 19mm Mca omega incluye:materiales, mano de obra y herramienta.</t>
  </si>
  <si>
    <t>Suministro e instalacion de contra y monitor de 13mm Mca othec incluye:materiales, mano de obra y herramienta.</t>
  </si>
  <si>
    <t>Suministro e instalacion de contra y monitor de 19mm Mca othec incluye:materiales, mano de obra y herramienta.</t>
  </si>
  <si>
    <t>Suministro e instalacion de cople conduit galvanizado de 13mm Mca othec incluye:materiales, mano de obra y herramienta.</t>
  </si>
  <si>
    <t>Suministro e instalacion de cople conduit galvanizado de 19mm Mca othec incluye:materiales, mano de obra y herramienta.</t>
  </si>
  <si>
    <t>Suministro e instalacion de cable cal 14 desnudo AWG incluye:materiales, mano de obra y herramienta.</t>
  </si>
  <si>
    <t>Suministro e instalacion Interruptor termomagnetico tipo QO No de Cat. QO115 Mca Square´d incluye:materiales, mano de obra y herramienta.</t>
  </si>
  <si>
    <t>Suministro e instalacion Interruptor termomagnetico tipo QO No de Cat. QO130 Mca Square´d incluye:materiales, mano de obra y herramienta.</t>
  </si>
  <si>
    <t>TMO</t>
  </si>
  <si>
    <t>PZA</t>
  </si>
  <si>
    <t>ML</t>
  </si>
  <si>
    <t>CONCEPTOS</t>
  </si>
  <si>
    <t>UNIDAD</t>
  </si>
  <si>
    <t>CANTIDAD</t>
  </si>
  <si>
    <t>P. UNITARIO</t>
  </si>
  <si>
    <t>IMPORTE</t>
  </si>
  <si>
    <t>Suministro e instalacion de cable cal 8 tipo THW-LS - 75° Mca condumex incluye:materiales, mano de obra y herramienta.</t>
  </si>
  <si>
    <t xml:space="preserve">OBRA                          </t>
  </si>
  <si>
    <t xml:space="preserve">UBICACIÓN                 </t>
  </si>
  <si>
    <t>MEXICO D.F.</t>
  </si>
  <si>
    <t>FECHA</t>
  </si>
  <si>
    <r>
      <t xml:space="preserve">CONSTRUCTOR:    </t>
    </r>
    <r>
      <rPr>
        <b/>
        <sz val="8"/>
        <rFont val="Arial"/>
        <family val="2"/>
      </rPr>
      <t>ALVARADO INGENIERIA Y ASESORIA EN INST. S.A. DE C.V.</t>
    </r>
  </si>
  <si>
    <t>INSTALACION ELECTRICA DE BIBLIOTECA ITAM</t>
  </si>
  <si>
    <t>CLAVE</t>
  </si>
  <si>
    <t>SUBTOTAL</t>
  </si>
  <si>
    <t>IVA</t>
  </si>
  <si>
    <t>TOTAL</t>
  </si>
  <si>
    <t>PARTIDAS</t>
  </si>
  <si>
    <t>Suministro e instalacion de Abrazadera tipo pera de 13mm Mca Cross line incluye:materiales, mano de obra y herramienta.</t>
  </si>
  <si>
    <t>Suministro e instalacion de Abrazadera tipo pera de 19mm Mca Cross line incluye:materiales, mano de obra y herramienta.</t>
  </si>
  <si>
    <t>Suministro e instalacion de Apagador sencillo Mca Arrow Art color marfil incluye:materiales, mano de obra y herramienta.</t>
  </si>
  <si>
    <t>Suministro e instalacion de cable cal 12 tipo THW-LS - 75° Mca condumex incluye:materiales, mano de obra y herramienta.</t>
  </si>
  <si>
    <t>Suministro e instalacion de cable cal 12 desnudo AWG incluye:materiales, mano de obra y herramienta.</t>
  </si>
  <si>
    <t>Suministro e instalacion Luminaria tipo PL en bote de 2x32Watts Mca  incluye:materiales, mano de obra y herramienta.</t>
  </si>
  <si>
    <t>Suministro e instalacion Luminaria tipo PL en bote de 2x42Watts Mca  incluye:materiales, mano de obra y herramienta.</t>
  </si>
  <si>
    <t>Suministro e instalacion Luminaria tipo Fluorecente sin rejilla de 2x32Watts Mca  incluye:materiales, mano de obra y herramienta.</t>
  </si>
  <si>
    <t>Suministro e instalacion de soporte a base de varilla roscada de 3/8" y longitud de 1.0mts incluye incluye:taquete expansivo, materiales, mano de obra y herramienta.</t>
  </si>
  <si>
    <t>CATALOGO DE ILUMINACION DE EMERGENCIA EN SOTANO</t>
  </si>
  <si>
    <t>ALUM_E_SOT_1</t>
  </si>
  <si>
    <t>ALUM_E_SOT_2</t>
  </si>
  <si>
    <t>ALUM_E_SOT_3</t>
  </si>
  <si>
    <t>ALUM_E_SOT_4</t>
  </si>
  <si>
    <t>ALUM_E_SOT_5</t>
  </si>
  <si>
    <t>ALUM_E_SOT_6</t>
  </si>
  <si>
    <t>ALUM_E_SOT_7</t>
  </si>
  <si>
    <t>ALUM_E_SOT_8</t>
  </si>
  <si>
    <t>ALUM_E_SOT_9</t>
  </si>
  <si>
    <t>ALUM_E_SOT_10</t>
  </si>
  <si>
    <t>ALUM_E_SOT_11</t>
  </si>
  <si>
    <t>ALUM_E_SOT_12</t>
  </si>
  <si>
    <t>ALUM_E_SOT_13</t>
  </si>
  <si>
    <t>ALUM_E_SOT_14</t>
  </si>
  <si>
    <t>ALUM_E_SOT_15</t>
  </si>
  <si>
    <t>ALUM_E_SOT_16</t>
  </si>
  <si>
    <t>ALUM_E_SOT_17</t>
  </si>
  <si>
    <t>ALUM_E_SOT_18</t>
  </si>
  <si>
    <t>ALUM_E_SOT_19</t>
  </si>
  <si>
    <t>CATALOGO DE ALUMBRADO DE EMERGENCIA EN PLANTA BAJA</t>
  </si>
  <si>
    <t>Suministro e instalacion Luminaria tipo Fluorecente con rejilla de 2x32Watts Mca  incluye:materiales, mano de obra y herramienta.</t>
  </si>
  <si>
    <t>ALUM_E_PB_1</t>
  </si>
  <si>
    <t>ALUM_E_PB_2</t>
  </si>
  <si>
    <t>ALUM_E_PB_3</t>
  </si>
  <si>
    <t>ALUM_E_PB_4</t>
  </si>
  <si>
    <t>ALUM_E_PB_5</t>
  </si>
  <si>
    <t>ALUM_E_PB_6</t>
  </si>
  <si>
    <t>ALUM_E_PB_7</t>
  </si>
  <si>
    <t>ALUM_E_PB_8</t>
  </si>
  <si>
    <t>ALUM_E_PB_9</t>
  </si>
  <si>
    <t>ALUM_E_PB_10</t>
  </si>
  <si>
    <t>ALUM_E_PB_11</t>
  </si>
  <si>
    <t>ALUM_E_PB_12</t>
  </si>
  <si>
    <t>ALUM_E_PB_13</t>
  </si>
  <si>
    <t>ALUM_E_PB_14</t>
  </si>
  <si>
    <t>ALUM_E_PB_15</t>
  </si>
  <si>
    <t>ALUM_E_PB_16</t>
  </si>
  <si>
    <t>ALUM_E_PB_17</t>
  </si>
  <si>
    <t>ALUM_E_PB_18</t>
  </si>
  <si>
    <t>ALUM_E_PB_19</t>
  </si>
  <si>
    <t>ALUM_E_PB_20</t>
  </si>
  <si>
    <t>ALUM_E_PB_21</t>
  </si>
  <si>
    <t>ALUM_E_PB_22</t>
  </si>
  <si>
    <t>Suministro e instalacion de soporte a base de varilla roscada de 3/8" y longitud de 1.00mts incluye incluye:taquete expansivo, materiales, mano de obra y herramienta.</t>
  </si>
  <si>
    <t>CATALOGO DE ALUMBRADO DE EMERGENCIA EN 1ER PISO</t>
  </si>
  <si>
    <t>ALUM_E_1_1</t>
  </si>
  <si>
    <t>Suministro e instalacion tablero Cat NQOD24-4AB12 3F-4H Mca Square'd con interruptor principal de 3x20Amp incluye:materiales, mano de obra y herramienta.</t>
  </si>
  <si>
    <t>ALUM_E_1_2</t>
  </si>
  <si>
    <t>ALUM_E_1_3</t>
  </si>
  <si>
    <t>ALUM_E_1_4</t>
  </si>
  <si>
    <t>ALUM_E_1_5</t>
  </si>
  <si>
    <t>ALUM_E_1_6</t>
  </si>
  <si>
    <t>ALUM_E_1_7</t>
  </si>
  <si>
    <t>ALUM_E_1_8</t>
  </si>
  <si>
    <t>ALUM_E_1_9</t>
  </si>
  <si>
    <t>ALUM_E_1_10</t>
  </si>
  <si>
    <t>ALUM_E_1_11</t>
  </si>
  <si>
    <t>ALUM_E_1_12</t>
  </si>
  <si>
    <t>ALUM_E_1_13</t>
  </si>
  <si>
    <t>ALUM_E_1_14</t>
  </si>
  <si>
    <t>ALUM_E_1_15</t>
  </si>
  <si>
    <t>ALUM_E_1_16</t>
  </si>
  <si>
    <t>ALUM_E_1_17</t>
  </si>
  <si>
    <t>ALUM_E_1_18</t>
  </si>
  <si>
    <t>ALUM_E_1_19</t>
  </si>
  <si>
    <t>ALUM_E_1_20</t>
  </si>
  <si>
    <t>ALUM_E_1_21</t>
  </si>
  <si>
    <t>ALUM_E_1_22</t>
  </si>
  <si>
    <t>ALUM_E_1_23</t>
  </si>
  <si>
    <t>ALUM_E_1_24</t>
  </si>
  <si>
    <t>ALUM_E_1_25</t>
  </si>
  <si>
    <t>ALUM_E_S</t>
  </si>
  <si>
    <t>ALUM_E_PB</t>
  </si>
  <si>
    <t>ALUM_E_1P</t>
  </si>
  <si>
    <t>TABLA RESUMEN DE ILUMINACION DE EMERGENCIA</t>
  </si>
  <si>
    <t xml:space="preserve">CATALOGO DE ILUMINACION DE EMERGENCIA EN PLANTA BAJA </t>
  </si>
  <si>
    <t>CATALOGO DE ILUMINACION DE EMERGENCIA EN 1ER PISO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</si>
</sst>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4"/>
      <name val="Arial Black"/>
      <family val="2"/>
    </font>
    <font>
      <sz val="10"/>
      <name val="Arial Black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vertical="top"/>
    </xf>
    <xf numFmtId="44" fontId="0" fillId="0" borderId="0" xfId="17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15" fontId="4" fillId="0" borderId="0" xfId="0" applyNumberFormat="1" applyFont="1" applyFill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2" fontId="0" fillId="0" borderId="2" xfId="0" applyNumberFormat="1" applyBorder="1" applyAlignment="1">
      <alignment vertical="top"/>
    </xf>
    <xf numFmtId="44" fontId="0" fillId="0" borderId="2" xfId="17" applyBorder="1" applyAlignment="1">
      <alignment vertical="top"/>
    </xf>
    <xf numFmtId="44" fontId="0" fillId="0" borderId="3" xfId="17" applyBorder="1" applyAlignment="1">
      <alignment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 vertical="top"/>
    </xf>
    <xf numFmtId="2" fontId="0" fillId="0" borderId="5" xfId="0" applyNumberFormat="1" applyBorder="1" applyAlignment="1">
      <alignment vertical="top"/>
    </xf>
    <xf numFmtId="44" fontId="0" fillId="0" borderId="5" xfId="17" applyBorder="1" applyAlignment="1">
      <alignment vertical="top"/>
    </xf>
    <xf numFmtId="44" fontId="0" fillId="0" borderId="6" xfId="17" applyBorder="1" applyAlignment="1">
      <alignment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top"/>
    </xf>
    <xf numFmtId="2" fontId="0" fillId="0" borderId="8" xfId="0" applyNumberFormat="1" applyBorder="1" applyAlignment="1">
      <alignment vertical="top"/>
    </xf>
    <xf numFmtId="44" fontId="0" fillId="0" borderId="8" xfId="17" applyBorder="1" applyAlignment="1">
      <alignment vertical="top"/>
    </xf>
    <xf numFmtId="44" fontId="0" fillId="0" borderId="9" xfId="17" applyBorder="1" applyAlignment="1">
      <alignment vertical="top"/>
    </xf>
    <xf numFmtId="44" fontId="7" fillId="0" borderId="10" xfId="17" applyFont="1" applyBorder="1" applyAlignment="1">
      <alignment vertical="top"/>
    </xf>
    <xf numFmtId="2" fontId="7" fillId="0" borderId="11" xfId="0" applyNumberFormat="1" applyFont="1" applyBorder="1" applyAlignment="1">
      <alignment horizontal="left" vertical="top"/>
    </xf>
    <xf numFmtId="44" fontId="7" fillId="0" borderId="12" xfId="17" applyFont="1" applyBorder="1" applyAlignment="1">
      <alignment horizontal="left" vertical="top"/>
    </xf>
    <xf numFmtId="44" fontId="7" fillId="0" borderId="13" xfId="17" applyFont="1" applyBorder="1" applyAlignment="1">
      <alignment vertical="top"/>
    </xf>
    <xf numFmtId="44" fontId="7" fillId="0" borderId="14" xfId="0" applyNumberFormat="1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0" borderId="0" xfId="0" applyAlignment="1">
      <alignment horizontal="left"/>
    </xf>
    <xf numFmtId="44" fontId="0" fillId="0" borderId="10" xfId="17" applyBorder="1" applyAlignment="1">
      <alignment vertical="top"/>
    </xf>
    <xf numFmtId="2" fontId="0" fillId="0" borderId="11" xfId="0" applyNumberFormat="1" applyBorder="1" applyAlignment="1">
      <alignment horizontal="left" vertical="top"/>
    </xf>
    <xf numFmtId="44" fontId="0" fillId="0" borderId="12" xfId="17" applyBorder="1" applyAlignment="1">
      <alignment horizontal="left" vertical="top"/>
    </xf>
    <xf numFmtId="44" fontId="0" fillId="0" borderId="13" xfId="17" applyBorder="1" applyAlignment="1">
      <alignment vertical="top"/>
    </xf>
    <xf numFmtId="44" fontId="0" fillId="0" borderId="14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15" fontId="4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7" fillId="2" borderId="0" xfId="0" applyFont="1" applyFill="1" applyAlignment="1">
      <alignment horizontal="right"/>
    </xf>
    <xf numFmtId="0" fontId="5" fillId="2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2" fontId="7" fillId="0" borderId="24" xfId="0" applyNumberFormat="1" applyFont="1" applyBorder="1" applyAlignment="1">
      <alignment horizontal="left" vertical="top"/>
    </xf>
    <xf numFmtId="2" fontId="7" fillId="0" borderId="25" xfId="0" applyNumberFormat="1" applyFont="1" applyBorder="1" applyAlignment="1">
      <alignment horizontal="left" vertical="top"/>
    </xf>
    <xf numFmtId="2" fontId="7" fillId="0" borderId="11" xfId="0" applyNumberFormat="1" applyFont="1" applyBorder="1" applyAlignment="1">
      <alignment horizontal="left" vertical="top"/>
    </xf>
    <xf numFmtId="2" fontId="7" fillId="0" borderId="12" xfId="0" applyNumberFormat="1" applyFont="1" applyBorder="1" applyAlignment="1">
      <alignment horizontal="left" vertical="top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2" fontId="0" fillId="0" borderId="24" xfId="0" applyNumberFormat="1" applyBorder="1" applyAlignment="1">
      <alignment horizontal="left" vertical="top"/>
    </xf>
    <xf numFmtId="2" fontId="0" fillId="0" borderId="25" xfId="0" applyNumberFormat="1" applyBorder="1" applyAlignment="1">
      <alignment horizontal="left" vertical="top"/>
    </xf>
    <xf numFmtId="2" fontId="0" fillId="0" borderId="11" xfId="0" applyNumberFormat="1" applyBorder="1" applyAlignment="1">
      <alignment horizontal="left" vertical="top"/>
    </xf>
    <xf numFmtId="2" fontId="0" fillId="0" borderId="12" xfId="0" applyNumberFormat="1" applyBorder="1" applyAlignment="1">
      <alignment horizontal="left" vertical="top"/>
    </xf>
    <xf numFmtId="2" fontId="0" fillId="0" borderId="26" xfId="0" applyNumberFormat="1" applyBorder="1" applyAlignment="1">
      <alignment horizontal="left" vertical="top"/>
    </xf>
    <xf numFmtId="2" fontId="0" fillId="0" borderId="27" xfId="0" applyNumberFormat="1" applyBorder="1" applyAlignment="1">
      <alignment horizontal="left" vertical="top"/>
    </xf>
    <xf numFmtId="4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4" fontId="0" fillId="2" borderId="24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4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0" fillId="2" borderId="26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0</xdr:row>
      <xdr:rowOff>0</xdr:rowOff>
    </xdr:from>
    <xdr:to>
      <xdr:col>5</xdr:col>
      <xdr:colOff>628650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0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0</xdr:row>
      <xdr:rowOff>0</xdr:rowOff>
    </xdr:from>
    <xdr:to>
      <xdr:col>5</xdr:col>
      <xdr:colOff>628650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0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0</xdr:row>
      <xdr:rowOff>0</xdr:rowOff>
    </xdr:from>
    <xdr:to>
      <xdr:col>5</xdr:col>
      <xdr:colOff>628650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0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28575</xdr:rowOff>
    </xdr:from>
    <xdr:to>
      <xdr:col>4</xdr:col>
      <xdr:colOff>809625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28575"/>
          <a:ext cx="1133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SheetLayoutView="100" workbookViewId="0" topLeftCell="A26">
      <selection activeCell="B37" sqref="B37"/>
    </sheetView>
  </sheetViews>
  <sheetFormatPr defaultColWidth="11.421875" defaultRowHeight="12.75"/>
  <cols>
    <col min="1" max="1" width="16.421875" style="0" customWidth="1"/>
    <col min="2" max="2" width="57.00390625" style="0" customWidth="1"/>
    <col min="3" max="3" width="11.421875" style="1" customWidth="1"/>
    <col min="4" max="4" width="13.28125" style="0" customWidth="1"/>
    <col min="5" max="5" width="14.140625" style="0" customWidth="1"/>
  </cols>
  <sheetData>
    <row r="1" spans="1:19" s="5" customFormat="1" ht="11.25">
      <c r="A1" s="5" t="s">
        <v>23</v>
      </c>
      <c r="B1" s="6" t="s">
        <v>28</v>
      </c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7:19" s="5" customFormat="1" ht="11.25"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5" customFormat="1" ht="11.25">
      <c r="A3" s="5" t="s">
        <v>27</v>
      </c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7:19" s="5" customFormat="1" ht="11.25"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5" customFormat="1" ht="11.25">
      <c r="A5" s="5" t="s">
        <v>24</v>
      </c>
      <c r="B5" s="6" t="s">
        <v>25</v>
      </c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5" customFormat="1" ht="11.25">
      <c r="A6" s="6"/>
      <c r="B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5" customFormat="1" ht="11.25">
      <c r="A7" s="5" t="s">
        <v>26</v>
      </c>
      <c r="B7" s="9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9" ht="13.5" thickBot="1"/>
    <row r="10" spans="1:6" ht="12.75" customHeight="1">
      <c r="A10" s="69" t="s">
        <v>43</v>
      </c>
      <c r="B10" s="70"/>
      <c r="C10" s="70"/>
      <c r="D10" s="70"/>
      <c r="E10" s="70"/>
      <c r="F10" s="71"/>
    </row>
    <row r="11" spans="1:6" ht="12.75" customHeight="1" thickBot="1">
      <c r="A11" s="72"/>
      <c r="B11" s="73"/>
      <c r="C11" s="73"/>
      <c r="D11" s="73"/>
      <c r="E11" s="73"/>
      <c r="F11" s="74"/>
    </row>
    <row r="12" spans="1:6" ht="12.75" customHeight="1">
      <c r="A12" s="33"/>
      <c r="B12" s="34"/>
      <c r="C12" s="34"/>
      <c r="D12" s="34"/>
      <c r="E12" s="34"/>
      <c r="F12" s="35"/>
    </row>
    <row r="13" spans="1:7" ht="15.75" thickBot="1">
      <c r="A13" s="36" t="s">
        <v>29</v>
      </c>
      <c r="B13" s="37" t="s">
        <v>17</v>
      </c>
      <c r="C13" s="37" t="s">
        <v>18</v>
      </c>
      <c r="D13" s="37" t="s">
        <v>19</v>
      </c>
      <c r="E13" s="37" t="s">
        <v>20</v>
      </c>
      <c r="F13" s="38" t="s">
        <v>21</v>
      </c>
      <c r="G13" s="1"/>
    </row>
    <row r="14" ht="13.5" thickBot="1"/>
    <row r="15" spans="1:6" ht="38.25">
      <c r="A15" s="10" t="s">
        <v>44</v>
      </c>
      <c r="B15" s="11" t="s">
        <v>0</v>
      </c>
      <c r="C15" s="12" t="s">
        <v>14</v>
      </c>
      <c r="D15" s="13">
        <v>35</v>
      </c>
      <c r="E15" s="14">
        <v>0</v>
      </c>
      <c r="F15" s="15">
        <f>E15*D15</f>
        <v>0</v>
      </c>
    </row>
    <row r="16" spans="1:6" ht="38.25">
      <c r="A16" s="16" t="s">
        <v>45</v>
      </c>
      <c r="B16" s="17" t="s">
        <v>1</v>
      </c>
      <c r="C16" s="18" t="s">
        <v>14</v>
      </c>
      <c r="D16" s="19">
        <v>25</v>
      </c>
      <c r="E16" s="20">
        <v>0</v>
      </c>
      <c r="F16" s="21">
        <f aca="true" t="shared" si="0" ref="F16:F33">E16*D16</f>
        <v>0</v>
      </c>
    </row>
    <row r="17" spans="1:6" ht="25.5">
      <c r="A17" s="16" t="s">
        <v>46</v>
      </c>
      <c r="B17" s="17" t="s">
        <v>34</v>
      </c>
      <c r="C17" s="18" t="s">
        <v>15</v>
      </c>
      <c r="D17" s="19">
        <v>40</v>
      </c>
      <c r="E17" s="20">
        <v>0</v>
      </c>
      <c r="F17" s="21">
        <f t="shared" si="0"/>
        <v>0</v>
      </c>
    </row>
    <row r="18" spans="1:6" ht="25.5">
      <c r="A18" s="16" t="s">
        <v>47</v>
      </c>
      <c r="B18" s="17" t="s">
        <v>35</v>
      </c>
      <c r="C18" s="18" t="s">
        <v>15</v>
      </c>
      <c r="D18" s="19">
        <v>10</v>
      </c>
      <c r="E18" s="20">
        <v>0</v>
      </c>
      <c r="F18" s="21">
        <f t="shared" si="0"/>
        <v>0</v>
      </c>
    </row>
    <row r="19" spans="1:6" ht="25.5">
      <c r="A19" s="16" t="s">
        <v>48</v>
      </c>
      <c r="B19" s="17" t="s">
        <v>2</v>
      </c>
      <c r="C19" s="18" t="s">
        <v>15</v>
      </c>
      <c r="D19" s="19">
        <v>25</v>
      </c>
      <c r="E19" s="20">
        <v>0</v>
      </c>
      <c r="F19" s="21">
        <f t="shared" si="0"/>
        <v>0</v>
      </c>
    </row>
    <row r="20" spans="1:6" ht="25.5">
      <c r="A20" s="16" t="s">
        <v>49</v>
      </c>
      <c r="B20" s="17" t="s">
        <v>3</v>
      </c>
      <c r="C20" s="18" t="s">
        <v>15</v>
      </c>
      <c r="D20" s="19">
        <v>7</v>
      </c>
      <c r="E20" s="20">
        <v>0</v>
      </c>
      <c r="F20" s="21">
        <f t="shared" si="0"/>
        <v>0</v>
      </c>
    </row>
    <row r="21" spans="1:6" ht="25.5">
      <c r="A21" s="16" t="s">
        <v>50</v>
      </c>
      <c r="B21" s="17" t="s">
        <v>4</v>
      </c>
      <c r="C21" s="18" t="s">
        <v>15</v>
      </c>
      <c r="D21" s="19">
        <v>7</v>
      </c>
      <c r="E21" s="20">
        <v>0</v>
      </c>
      <c r="F21" s="21">
        <f t="shared" si="0"/>
        <v>0</v>
      </c>
    </row>
    <row r="22" spans="1:6" ht="38.25">
      <c r="A22" s="16" t="s">
        <v>51</v>
      </c>
      <c r="B22" s="17" t="s">
        <v>5</v>
      </c>
      <c r="C22" s="18" t="s">
        <v>15</v>
      </c>
      <c r="D22" s="19">
        <v>10</v>
      </c>
      <c r="E22" s="20">
        <v>0</v>
      </c>
      <c r="F22" s="21">
        <f t="shared" si="0"/>
        <v>0</v>
      </c>
    </row>
    <row r="23" spans="1:6" ht="38.25">
      <c r="A23" s="16" t="s">
        <v>52</v>
      </c>
      <c r="B23" s="17" t="s">
        <v>6</v>
      </c>
      <c r="C23" s="18" t="s">
        <v>15</v>
      </c>
      <c r="D23" s="19">
        <v>7</v>
      </c>
      <c r="E23" s="20">
        <v>0</v>
      </c>
      <c r="F23" s="21">
        <f t="shared" si="0"/>
        <v>0</v>
      </c>
    </row>
    <row r="24" spans="1:6" ht="25.5">
      <c r="A24" s="16" t="s">
        <v>53</v>
      </c>
      <c r="B24" s="17" t="s">
        <v>7</v>
      </c>
      <c r="C24" s="18" t="s">
        <v>15</v>
      </c>
      <c r="D24" s="19">
        <v>45</v>
      </c>
      <c r="E24" s="20">
        <v>0</v>
      </c>
      <c r="F24" s="21">
        <f t="shared" si="0"/>
        <v>0</v>
      </c>
    </row>
    <row r="25" spans="1:6" ht="25.5">
      <c r="A25" s="16" t="s">
        <v>54</v>
      </c>
      <c r="B25" s="17" t="s">
        <v>8</v>
      </c>
      <c r="C25" s="18" t="s">
        <v>15</v>
      </c>
      <c r="D25" s="19">
        <v>8</v>
      </c>
      <c r="E25" s="20">
        <v>0</v>
      </c>
      <c r="F25" s="21">
        <f t="shared" si="0"/>
        <v>0</v>
      </c>
    </row>
    <row r="26" spans="1:6" ht="25.5">
      <c r="A26" s="16" t="s">
        <v>55</v>
      </c>
      <c r="B26" s="17" t="s">
        <v>9</v>
      </c>
      <c r="C26" s="18" t="s">
        <v>15</v>
      </c>
      <c r="D26" s="19">
        <v>35</v>
      </c>
      <c r="E26" s="20">
        <v>0</v>
      </c>
      <c r="F26" s="21">
        <f t="shared" si="0"/>
        <v>0</v>
      </c>
    </row>
    <row r="27" spans="1:6" ht="25.5">
      <c r="A27" s="16" t="s">
        <v>56</v>
      </c>
      <c r="B27" s="17" t="s">
        <v>10</v>
      </c>
      <c r="C27" s="18" t="s">
        <v>15</v>
      </c>
      <c r="D27" s="19">
        <v>15</v>
      </c>
      <c r="E27" s="20">
        <v>0</v>
      </c>
      <c r="F27" s="21">
        <f t="shared" si="0"/>
        <v>0</v>
      </c>
    </row>
    <row r="28" spans="1:6" ht="25.5">
      <c r="A28" s="16" t="s">
        <v>57</v>
      </c>
      <c r="B28" s="17" t="s">
        <v>37</v>
      </c>
      <c r="C28" s="18" t="s">
        <v>16</v>
      </c>
      <c r="D28" s="19">
        <v>500</v>
      </c>
      <c r="E28" s="20">
        <v>0</v>
      </c>
      <c r="F28" s="21">
        <f t="shared" si="0"/>
        <v>0</v>
      </c>
    </row>
    <row r="29" spans="1:6" ht="25.5">
      <c r="A29" s="16" t="s">
        <v>58</v>
      </c>
      <c r="B29" s="17" t="s">
        <v>11</v>
      </c>
      <c r="C29" s="18" t="s">
        <v>16</v>
      </c>
      <c r="D29" s="19">
        <v>200</v>
      </c>
      <c r="E29" s="20">
        <v>0</v>
      </c>
      <c r="F29" s="21">
        <f t="shared" si="0"/>
        <v>0</v>
      </c>
    </row>
    <row r="30" spans="1:6" ht="25.5">
      <c r="A30" s="16" t="s">
        <v>59</v>
      </c>
      <c r="B30" s="17" t="s">
        <v>38</v>
      </c>
      <c r="C30" s="18" t="s">
        <v>16</v>
      </c>
      <c r="D30" s="19">
        <v>50</v>
      </c>
      <c r="E30" s="20">
        <v>0</v>
      </c>
      <c r="F30" s="21">
        <f>E30*D30</f>
        <v>0</v>
      </c>
    </row>
    <row r="31" spans="1:6" ht="25.5">
      <c r="A31" s="16" t="s">
        <v>60</v>
      </c>
      <c r="B31" s="17" t="s">
        <v>41</v>
      </c>
      <c r="C31" s="18" t="s">
        <v>15</v>
      </c>
      <c r="D31" s="19">
        <v>9</v>
      </c>
      <c r="E31" s="20">
        <v>0</v>
      </c>
      <c r="F31" s="21">
        <f t="shared" si="0"/>
        <v>0</v>
      </c>
    </row>
    <row r="32" spans="1:6" ht="25.5">
      <c r="A32" s="16" t="s">
        <v>61</v>
      </c>
      <c r="B32" s="17" t="s">
        <v>39</v>
      </c>
      <c r="C32" s="18" t="s">
        <v>15</v>
      </c>
      <c r="D32" s="19">
        <v>3</v>
      </c>
      <c r="E32" s="20">
        <v>0</v>
      </c>
      <c r="F32" s="21">
        <f t="shared" si="0"/>
        <v>0</v>
      </c>
    </row>
    <row r="33" spans="1:6" ht="39" thickBot="1">
      <c r="A33" s="22" t="s">
        <v>62</v>
      </c>
      <c r="B33" s="23" t="s">
        <v>42</v>
      </c>
      <c r="C33" s="24" t="s">
        <v>15</v>
      </c>
      <c r="D33" s="25">
        <v>50</v>
      </c>
      <c r="E33" s="26">
        <v>0</v>
      </c>
      <c r="F33" s="27">
        <f t="shared" si="0"/>
        <v>0</v>
      </c>
    </row>
    <row r="34" spans="3:6" ht="13.5" thickBot="1">
      <c r="C34" s="2"/>
      <c r="D34" s="3"/>
      <c r="E34" s="4"/>
      <c r="F34" s="4"/>
    </row>
    <row r="35" spans="3:6" ht="12.75">
      <c r="C35" s="2"/>
      <c r="D35" s="75" t="s">
        <v>30</v>
      </c>
      <c r="E35" s="76"/>
      <c r="F35" s="28">
        <f>SUM(F15:F33)</f>
        <v>0</v>
      </c>
    </row>
    <row r="36" spans="3:6" ht="12.75">
      <c r="C36" s="2"/>
      <c r="D36" s="29"/>
      <c r="E36" s="30"/>
      <c r="F36" s="31"/>
    </row>
    <row r="37" spans="3:6" ht="12.75">
      <c r="C37" s="2"/>
      <c r="D37" s="77" t="s">
        <v>31</v>
      </c>
      <c r="E37" s="78"/>
      <c r="F37" s="31">
        <f>F35*0.15</f>
        <v>0</v>
      </c>
    </row>
    <row r="38" spans="3:6" ht="12.75">
      <c r="C38" s="2"/>
      <c r="D38" s="29"/>
      <c r="E38" s="30"/>
      <c r="F38" s="31"/>
    </row>
    <row r="39" spans="4:6" ht="13.5" thickBot="1">
      <c r="D39" s="79" t="s">
        <v>32</v>
      </c>
      <c r="E39" s="80"/>
      <c r="F39" s="32">
        <f>F37+F35</f>
        <v>0</v>
      </c>
    </row>
  </sheetData>
  <mergeCells count="4">
    <mergeCell ref="A10:F11"/>
    <mergeCell ref="D35:E35"/>
    <mergeCell ref="D37:E37"/>
    <mergeCell ref="D39:E39"/>
  </mergeCells>
  <printOptions/>
  <pageMargins left="0.75" right="0.75" top="1" bottom="1" header="0" footer="0"/>
  <pageSetup horizontalDpi="600" verticalDpi="600" orientation="portrait" paperSize="120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SheetLayoutView="100" workbookViewId="0" topLeftCell="A29">
      <selection activeCell="B30" sqref="B30"/>
    </sheetView>
  </sheetViews>
  <sheetFormatPr defaultColWidth="11.421875" defaultRowHeight="12.75"/>
  <cols>
    <col min="1" max="1" width="15.421875" style="0" customWidth="1"/>
    <col min="2" max="2" width="57.00390625" style="0" customWidth="1"/>
    <col min="3" max="3" width="11.421875" style="1" customWidth="1"/>
    <col min="4" max="4" width="13.28125" style="0" customWidth="1"/>
    <col min="5" max="5" width="14.140625" style="0" customWidth="1"/>
  </cols>
  <sheetData>
    <row r="1" spans="1:19" s="5" customFormat="1" ht="11.25">
      <c r="A1" s="5" t="s">
        <v>23</v>
      </c>
      <c r="B1" s="6" t="s">
        <v>28</v>
      </c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7:19" s="5" customFormat="1" ht="11.25"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5" customFormat="1" ht="11.25">
      <c r="A3" s="5" t="s">
        <v>27</v>
      </c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7:19" s="5" customFormat="1" ht="11.25"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5" customFormat="1" ht="11.25">
      <c r="A5" s="5" t="s">
        <v>24</v>
      </c>
      <c r="B5" s="6" t="s">
        <v>25</v>
      </c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5" customFormat="1" ht="11.25">
      <c r="A6" s="6"/>
      <c r="B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5" customFormat="1" ht="11.25">
      <c r="A7" s="5" t="s">
        <v>26</v>
      </c>
      <c r="B7" s="9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9" ht="13.5" thickBot="1"/>
    <row r="10" spans="1:6" ht="12.75" customHeight="1">
      <c r="A10" s="69" t="s">
        <v>63</v>
      </c>
      <c r="B10" s="70"/>
      <c r="C10" s="70"/>
      <c r="D10" s="70"/>
      <c r="E10" s="70"/>
      <c r="F10" s="71"/>
    </row>
    <row r="11" spans="1:6" ht="12.75" customHeight="1" thickBot="1">
      <c r="A11" s="72"/>
      <c r="B11" s="73"/>
      <c r="C11" s="73"/>
      <c r="D11" s="73"/>
      <c r="E11" s="73"/>
      <c r="F11" s="74"/>
    </row>
    <row r="12" spans="1:6" ht="10.5" customHeight="1">
      <c r="A12" s="33"/>
      <c r="B12" s="34"/>
      <c r="C12" s="34"/>
      <c r="D12" s="34"/>
      <c r="E12" s="34"/>
      <c r="F12" s="35"/>
    </row>
    <row r="13" spans="1:7" ht="15.75" thickBot="1">
      <c r="A13" s="36" t="s">
        <v>29</v>
      </c>
      <c r="B13" s="37" t="s">
        <v>17</v>
      </c>
      <c r="C13" s="37" t="s">
        <v>18</v>
      </c>
      <c r="D13" s="37" t="s">
        <v>19</v>
      </c>
      <c r="E13" s="37" t="s">
        <v>20</v>
      </c>
      <c r="F13" s="38" t="s">
        <v>21</v>
      </c>
      <c r="G13" s="1"/>
    </row>
    <row r="14" ht="13.5" thickBot="1"/>
    <row r="15" spans="1:6" ht="38.25">
      <c r="A15" s="10" t="s">
        <v>65</v>
      </c>
      <c r="B15" s="11" t="s">
        <v>0</v>
      </c>
      <c r="C15" s="12" t="s">
        <v>14</v>
      </c>
      <c r="D15" s="13">
        <v>260</v>
      </c>
      <c r="E15" s="14">
        <v>0</v>
      </c>
      <c r="F15" s="15">
        <f>E15*D15</f>
        <v>0</v>
      </c>
    </row>
    <row r="16" spans="1:6" ht="38.25">
      <c r="A16" s="16" t="s">
        <v>66</v>
      </c>
      <c r="B16" s="17" t="s">
        <v>1</v>
      </c>
      <c r="C16" s="18" t="s">
        <v>14</v>
      </c>
      <c r="D16" s="19">
        <v>10</v>
      </c>
      <c r="E16" s="20">
        <v>0</v>
      </c>
      <c r="F16" s="21">
        <f aca="true" t="shared" si="0" ref="F16:F36">E16*D16</f>
        <v>0</v>
      </c>
    </row>
    <row r="17" spans="1:6" ht="25.5">
      <c r="A17" s="16" t="s">
        <v>67</v>
      </c>
      <c r="B17" s="17" t="s">
        <v>34</v>
      </c>
      <c r="C17" s="18" t="s">
        <v>15</v>
      </c>
      <c r="D17" s="19">
        <v>100</v>
      </c>
      <c r="E17" s="20">
        <v>0</v>
      </c>
      <c r="F17" s="21">
        <f t="shared" si="0"/>
        <v>0</v>
      </c>
    </row>
    <row r="18" spans="1:6" ht="25.5">
      <c r="A18" s="16" t="s">
        <v>68</v>
      </c>
      <c r="B18" s="17" t="s">
        <v>35</v>
      </c>
      <c r="C18" s="18" t="s">
        <v>15</v>
      </c>
      <c r="D18" s="19">
        <v>25</v>
      </c>
      <c r="E18" s="20">
        <v>0</v>
      </c>
      <c r="F18" s="21">
        <f t="shared" si="0"/>
        <v>0</v>
      </c>
    </row>
    <row r="19" spans="1:6" ht="25.5">
      <c r="A19" s="16" t="s">
        <v>69</v>
      </c>
      <c r="B19" s="17" t="s">
        <v>2</v>
      </c>
      <c r="C19" s="18" t="s">
        <v>15</v>
      </c>
      <c r="D19" s="19">
        <v>57</v>
      </c>
      <c r="E19" s="20">
        <v>0</v>
      </c>
      <c r="F19" s="21">
        <f t="shared" si="0"/>
        <v>0</v>
      </c>
    </row>
    <row r="20" spans="1:6" ht="25.5">
      <c r="A20" s="16" t="s">
        <v>70</v>
      </c>
      <c r="B20" s="17" t="s">
        <v>3</v>
      </c>
      <c r="C20" s="18" t="s">
        <v>15</v>
      </c>
      <c r="D20" s="19">
        <v>10</v>
      </c>
      <c r="E20" s="20">
        <v>0</v>
      </c>
      <c r="F20" s="21">
        <f t="shared" si="0"/>
        <v>0</v>
      </c>
    </row>
    <row r="21" spans="1:6" ht="25.5">
      <c r="A21" s="16" t="s">
        <v>71</v>
      </c>
      <c r="B21" s="17" t="s">
        <v>4</v>
      </c>
      <c r="C21" s="18" t="s">
        <v>15</v>
      </c>
      <c r="D21" s="19">
        <v>10</v>
      </c>
      <c r="E21" s="20">
        <v>0</v>
      </c>
      <c r="F21" s="21">
        <f t="shared" si="0"/>
        <v>0</v>
      </c>
    </row>
    <row r="22" spans="1:6" ht="38.25">
      <c r="A22" s="16" t="s">
        <v>72</v>
      </c>
      <c r="B22" s="17" t="s">
        <v>5</v>
      </c>
      <c r="C22" s="18" t="s">
        <v>15</v>
      </c>
      <c r="D22" s="19">
        <v>24</v>
      </c>
      <c r="E22" s="20">
        <v>0</v>
      </c>
      <c r="F22" s="21">
        <f t="shared" si="0"/>
        <v>0</v>
      </c>
    </row>
    <row r="23" spans="1:6" ht="38.25">
      <c r="A23" s="16" t="s">
        <v>73</v>
      </c>
      <c r="B23" s="17" t="s">
        <v>6</v>
      </c>
      <c r="C23" s="18" t="s">
        <v>15</v>
      </c>
      <c r="D23" s="19">
        <v>15</v>
      </c>
      <c r="E23" s="20">
        <v>0</v>
      </c>
      <c r="F23" s="21">
        <f t="shared" si="0"/>
        <v>0</v>
      </c>
    </row>
    <row r="24" spans="1:6" ht="25.5">
      <c r="A24" s="16" t="s">
        <v>74</v>
      </c>
      <c r="B24" s="17" t="s">
        <v>7</v>
      </c>
      <c r="C24" s="18" t="s">
        <v>15</v>
      </c>
      <c r="D24" s="19">
        <v>100</v>
      </c>
      <c r="E24" s="20">
        <v>0</v>
      </c>
      <c r="F24" s="21">
        <f t="shared" si="0"/>
        <v>0</v>
      </c>
    </row>
    <row r="25" spans="1:6" ht="25.5">
      <c r="A25" s="16" t="s">
        <v>75</v>
      </c>
      <c r="B25" s="17" t="s">
        <v>8</v>
      </c>
      <c r="C25" s="18" t="s">
        <v>15</v>
      </c>
      <c r="D25" s="19">
        <v>25</v>
      </c>
      <c r="E25" s="20">
        <v>0</v>
      </c>
      <c r="F25" s="21">
        <f t="shared" si="0"/>
        <v>0</v>
      </c>
    </row>
    <row r="26" spans="1:6" ht="25.5">
      <c r="A26" s="16" t="s">
        <v>76</v>
      </c>
      <c r="B26" s="17" t="s">
        <v>9</v>
      </c>
      <c r="C26" s="18" t="s">
        <v>15</v>
      </c>
      <c r="D26" s="19">
        <v>65</v>
      </c>
      <c r="E26" s="20">
        <v>0</v>
      </c>
      <c r="F26" s="21">
        <f t="shared" si="0"/>
        <v>0</v>
      </c>
    </row>
    <row r="27" spans="1:6" ht="25.5">
      <c r="A27" s="16" t="s">
        <v>77</v>
      </c>
      <c r="B27" s="17" t="s">
        <v>10</v>
      </c>
      <c r="C27" s="18" t="s">
        <v>15</v>
      </c>
      <c r="D27" s="19">
        <v>21</v>
      </c>
      <c r="E27" s="20">
        <v>0</v>
      </c>
      <c r="F27" s="21">
        <f t="shared" si="0"/>
        <v>0</v>
      </c>
    </row>
    <row r="28" spans="1:6" ht="25.5">
      <c r="A28" s="16" t="s">
        <v>78</v>
      </c>
      <c r="B28" s="17" t="s">
        <v>37</v>
      </c>
      <c r="C28" s="18" t="s">
        <v>16</v>
      </c>
      <c r="D28" s="19">
        <v>800</v>
      </c>
      <c r="E28" s="20">
        <v>0</v>
      </c>
      <c r="F28" s="21">
        <f t="shared" si="0"/>
        <v>0</v>
      </c>
    </row>
    <row r="29" spans="1:6" ht="25.5">
      <c r="A29" s="16" t="s">
        <v>79</v>
      </c>
      <c r="B29" s="17" t="s">
        <v>11</v>
      </c>
      <c r="C29" s="18" t="s">
        <v>16</v>
      </c>
      <c r="D29" s="19">
        <v>300</v>
      </c>
      <c r="E29" s="20">
        <v>0</v>
      </c>
      <c r="F29" s="21">
        <f t="shared" si="0"/>
        <v>0</v>
      </c>
    </row>
    <row r="30" spans="1:6" ht="25.5">
      <c r="A30" s="16" t="s">
        <v>80</v>
      </c>
      <c r="B30" s="17" t="s">
        <v>38</v>
      </c>
      <c r="C30" s="18" t="s">
        <v>16</v>
      </c>
      <c r="D30" s="19">
        <v>50</v>
      </c>
      <c r="E30" s="20">
        <v>0</v>
      </c>
      <c r="F30" s="21">
        <f>E30*D30</f>
        <v>0</v>
      </c>
    </row>
    <row r="31" spans="1:6" ht="25.5">
      <c r="A31" s="16" t="s">
        <v>81</v>
      </c>
      <c r="B31" s="17" t="s">
        <v>39</v>
      </c>
      <c r="C31" s="18" t="s">
        <v>15</v>
      </c>
      <c r="D31" s="19">
        <v>17</v>
      </c>
      <c r="E31" s="20">
        <v>0</v>
      </c>
      <c r="F31" s="21">
        <f t="shared" si="0"/>
        <v>0</v>
      </c>
    </row>
    <row r="32" spans="1:6" ht="25.5">
      <c r="A32" s="16" t="s">
        <v>82</v>
      </c>
      <c r="B32" s="17" t="s">
        <v>40</v>
      </c>
      <c r="C32" s="18" t="s">
        <v>15</v>
      </c>
      <c r="D32" s="19">
        <v>1</v>
      </c>
      <c r="E32" s="20">
        <v>0</v>
      </c>
      <c r="F32" s="21">
        <f>E32*D32</f>
        <v>0</v>
      </c>
    </row>
    <row r="33" spans="1:6" ht="25.5">
      <c r="A33" s="16" t="s">
        <v>83</v>
      </c>
      <c r="B33" s="17" t="s">
        <v>64</v>
      </c>
      <c r="C33" s="18" t="s">
        <v>15</v>
      </c>
      <c r="D33" s="19">
        <v>5</v>
      </c>
      <c r="E33" s="20">
        <v>0</v>
      </c>
      <c r="F33" s="21">
        <f t="shared" si="0"/>
        <v>0</v>
      </c>
    </row>
    <row r="34" spans="1:6" ht="25.5">
      <c r="A34" s="16" t="s">
        <v>84</v>
      </c>
      <c r="B34" s="17" t="s">
        <v>41</v>
      </c>
      <c r="C34" s="18" t="s">
        <v>15</v>
      </c>
      <c r="D34" s="19">
        <v>10</v>
      </c>
      <c r="E34" s="20">
        <v>0</v>
      </c>
      <c r="F34" s="21">
        <f t="shared" si="0"/>
        <v>0</v>
      </c>
    </row>
    <row r="35" spans="1:6" ht="25.5">
      <c r="A35" s="16" t="s">
        <v>85</v>
      </c>
      <c r="B35" s="17" t="s">
        <v>36</v>
      </c>
      <c r="C35" s="18" t="s">
        <v>15</v>
      </c>
      <c r="D35" s="19">
        <v>4</v>
      </c>
      <c r="E35" s="20">
        <v>0</v>
      </c>
      <c r="F35" s="21">
        <f t="shared" si="0"/>
        <v>0</v>
      </c>
    </row>
    <row r="36" spans="1:6" ht="39" thickBot="1">
      <c r="A36" s="22" t="s">
        <v>86</v>
      </c>
      <c r="B36" s="23" t="s">
        <v>87</v>
      </c>
      <c r="C36" s="24" t="s">
        <v>15</v>
      </c>
      <c r="D36" s="25">
        <v>125</v>
      </c>
      <c r="E36" s="26">
        <v>0</v>
      </c>
      <c r="F36" s="27">
        <f t="shared" si="0"/>
        <v>0</v>
      </c>
    </row>
    <row r="37" spans="3:6" ht="13.5" thickBot="1">
      <c r="C37" s="2"/>
      <c r="D37" s="3"/>
      <c r="E37" s="4"/>
      <c r="F37" s="4"/>
    </row>
    <row r="38" spans="3:6" ht="12.75">
      <c r="C38" s="2"/>
      <c r="D38" s="81" t="s">
        <v>30</v>
      </c>
      <c r="E38" s="82"/>
      <c r="F38" s="40">
        <f>SUM(F15:F36)</f>
        <v>0</v>
      </c>
    </row>
    <row r="39" spans="3:6" ht="12.75">
      <c r="C39" s="2"/>
      <c r="D39" s="41"/>
      <c r="E39" s="42"/>
      <c r="F39" s="43"/>
    </row>
    <row r="40" spans="3:6" ht="12.75">
      <c r="C40" s="2"/>
      <c r="D40" s="83" t="s">
        <v>31</v>
      </c>
      <c r="E40" s="84"/>
      <c r="F40" s="43">
        <f>F38*0.15</f>
        <v>0</v>
      </c>
    </row>
    <row r="41" spans="3:6" ht="12.75">
      <c r="C41" s="2"/>
      <c r="D41" s="41"/>
      <c r="E41" s="42"/>
      <c r="F41" s="43"/>
    </row>
    <row r="42" spans="4:6" ht="13.5" thickBot="1">
      <c r="D42" s="85" t="s">
        <v>32</v>
      </c>
      <c r="E42" s="86"/>
      <c r="F42" s="44">
        <f>F40+F38</f>
        <v>0</v>
      </c>
    </row>
  </sheetData>
  <mergeCells count="4">
    <mergeCell ref="A10:F11"/>
    <mergeCell ref="D38:E38"/>
    <mergeCell ref="D40:E40"/>
    <mergeCell ref="D42:E42"/>
  </mergeCells>
  <printOptions/>
  <pageMargins left="0.75" right="0.75" top="1" bottom="1" header="0" footer="0"/>
  <pageSetup horizontalDpi="600" verticalDpi="600" orientation="portrait" paperSize="120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view="pageBreakPreview" zoomScaleSheetLayoutView="100" workbookViewId="0" topLeftCell="A34">
      <selection activeCell="B19" sqref="B19"/>
    </sheetView>
  </sheetViews>
  <sheetFormatPr defaultColWidth="11.421875" defaultRowHeight="12.75"/>
  <cols>
    <col min="1" max="1" width="13.421875" style="0" customWidth="1"/>
    <col min="2" max="2" width="57.00390625" style="0" customWidth="1"/>
    <col min="3" max="3" width="11.421875" style="1" customWidth="1"/>
    <col min="4" max="4" width="13.28125" style="0" customWidth="1"/>
    <col min="5" max="5" width="14.140625" style="0" customWidth="1"/>
  </cols>
  <sheetData>
    <row r="1" spans="1:19" s="5" customFormat="1" ht="11.25">
      <c r="A1" s="5" t="s">
        <v>23</v>
      </c>
      <c r="B1" s="6" t="s">
        <v>28</v>
      </c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7:19" s="5" customFormat="1" ht="11.25"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5" customFormat="1" ht="11.25">
      <c r="A3" s="5" t="s">
        <v>27</v>
      </c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7:19" s="5" customFormat="1" ht="11.25"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5" customFormat="1" ht="11.25">
      <c r="A5" s="5" t="s">
        <v>24</v>
      </c>
      <c r="B5" s="6" t="s">
        <v>25</v>
      </c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5" customFormat="1" ht="11.25">
      <c r="A6" s="6"/>
      <c r="B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5" customFormat="1" ht="11.25">
      <c r="A7" s="5" t="s">
        <v>26</v>
      </c>
      <c r="B7" s="9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9" ht="13.5" thickBot="1"/>
    <row r="10" spans="1:6" ht="12.75" customHeight="1">
      <c r="A10" s="69" t="s">
        <v>88</v>
      </c>
      <c r="B10" s="70"/>
      <c r="C10" s="70"/>
      <c r="D10" s="70"/>
      <c r="E10" s="70"/>
      <c r="F10" s="71"/>
    </row>
    <row r="11" spans="1:6" ht="12.75" customHeight="1" thickBot="1">
      <c r="A11" s="72"/>
      <c r="B11" s="73"/>
      <c r="C11" s="73"/>
      <c r="D11" s="73"/>
      <c r="E11" s="73"/>
      <c r="F11" s="74"/>
    </row>
    <row r="12" spans="1:6" ht="11.25" customHeight="1">
      <c r="A12" s="33"/>
      <c r="B12" s="34"/>
      <c r="C12" s="34"/>
      <c r="D12" s="34"/>
      <c r="E12" s="34"/>
      <c r="F12" s="35"/>
    </row>
    <row r="13" spans="1:7" ht="15.75" thickBot="1">
      <c r="A13" s="36" t="s">
        <v>29</v>
      </c>
      <c r="B13" s="37" t="s">
        <v>17</v>
      </c>
      <c r="C13" s="37" t="s">
        <v>18</v>
      </c>
      <c r="D13" s="37" t="s">
        <v>19</v>
      </c>
      <c r="E13" s="37" t="s">
        <v>20</v>
      </c>
      <c r="F13" s="38" t="s">
        <v>21</v>
      </c>
      <c r="G13" s="1"/>
    </row>
    <row r="14" ht="13.5" thickBot="1"/>
    <row r="15" spans="1:6" ht="38.25">
      <c r="A15" s="10" t="s">
        <v>89</v>
      </c>
      <c r="B15" s="11" t="s">
        <v>0</v>
      </c>
      <c r="C15" s="12" t="s">
        <v>14</v>
      </c>
      <c r="D15" s="13">
        <v>70</v>
      </c>
      <c r="E15" s="14">
        <v>0</v>
      </c>
      <c r="F15" s="15">
        <f>E15*D15</f>
        <v>0</v>
      </c>
    </row>
    <row r="16" spans="1:6" ht="38.25">
      <c r="A16" s="16" t="s">
        <v>91</v>
      </c>
      <c r="B16" s="17" t="s">
        <v>1</v>
      </c>
      <c r="C16" s="18" t="s">
        <v>14</v>
      </c>
      <c r="D16" s="19">
        <v>13</v>
      </c>
      <c r="E16" s="20">
        <v>0</v>
      </c>
      <c r="F16" s="21">
        <f aca="true" t="shared" si="0" ref="F16:F37">E16*D16</f>
        <v>0</v>
      </c>
    </row>
    <row r="17" spans="1:6" ht="25.5">
      <c r="A17" s="16" t="s">
        <v>92</v>
      </c>
      <c r="B17" s="17" t="s">
        <v>34</v>
      </c>
      <c r="C17" s="18" t="s">
        <v>15</v>
      </c>
      <c r="D17" s="19">
        <v>70</v>
      </c>
      <c r="E17" s="20">
        <v>0</v>
      </c>
      <c r="F17" s="21">
        <f t="shared" si="0"/>
        <v>0</v>
      </c>
    </row>
    <row r="18" spans="1:6" ht="25.5">
      <c r="A18" s="16" t="s">
        <v>93</v>
      </c>
      <c r="B18" s="17" t="s">
        <v>35</v>
      </c>
      <c r="C18" s="18" t="s">
        <v>15</v>
      </c>
      <c r="D18" s="19">
        <v>15</v>
      </c>
      <c r="E18" s="20">
        <v>0</v>
      </c>
      <c r="F18" s="21">
        <f t="shared" si="0"/>
        <v>0</v>
      </c>
    </row>
    <row r="19" spans="1:6" ht="25.5">
      <c r="A19" s="16" t="s">
        <v>94</v>
      </c>
      <c r="B19" s="17" t="s">
        <v>2</v>
      </c>
      <c r="C19" s="18" t="s">
        <v>15</v>
      </c>
      <c r="D19" s="19">
        <v>47</v>
      </c>
      <c r="E19" s="20">
        <v>0</v>
      </c>
      <c r="F19" s="21">
        <f t="shared" si="0"/>
        <v>0</v>
      </c>
    </row>
    <row r="20" spans="1:6" ht="25.5">
      <c r="A20" s="16" t="s">
        <v>95</v>
      </c>
      <c r="B20" s="17" t="s">
        <v>3</v>
      </c>
      <c r="C20" s="18" t="s">
        <v>15</v>
      </c>
      <c r="D20" s="19">
        <v>10</v>
      </c>
      <c r="E20" s="20">
        <v>0</v>
      </c>
      <c r="F20" s="21">
        <f t="shared" si="0"/>
        <v>0</v>
      </c>
    </row>
    <row r="21" spans="1:6" ht="25.5">
      <c r="A21" s="16" t="s">
        <v>96</v>
      </c>
      <c r="B21" s="17" t="s">
        <v>4</v>
      </c>
      <c r="C21" s="18" t="s">
        <v>15</v>
      </c>
      <c r="D21" s="19">
        <v>8</v>
      </c>
      <c r="E21" s="20">
        <v>0</v>
      </c>
      <c r="F21" s="21">
        <f t="shared" si="0"/>
        <v>0</v>
      </c>
    </row>
    <row r="22" spans="1:6" ht="38.25">
      <c r="A22" s="16" t="s">
        <v>97</v>
      </c>
      <c r="B22" s="17" t="s">
        <v>5</v>
      </c>
      <c r="C22" s="18" t="s">
        <v>15</v>
      </c>
      <c r="D22" s="19">
        <v>15</v>
      </c>
      <c r="E22" s="20">
        <v>0</v>
      </c>
      <c r="F22" s="21">
        <f t="shared" si="0"/>
        <v>0</v>
      </c>
    </row>
    <row r="23" spans="1:6" ht="38.25">
      <c r="A23" s="16" t="s">
        <v>98</v>
      </c>
      <c r="B23" s="17" t="s">
        <v>6</v>
      </c>
      <c r="C23" s="18" t="s">
        <v>15</v>
      </c>
      <c r="D23" s="19">
        <v>7</v>
      </c>
      <c r="E23" s="20">
        <v>0</v>
      </c>
      <c r="F23" s="21">
        <f t="shared" si="0"/>
        <v>0</v>
      </c>
    </row>
    <row r="24" spans="1:6" ht="25.5">
      <c r="A24" s="16" t="s">
        <v>99</v>
      </c>
      <c r="B24" s="17" t="s">
        <v>7</v>
      </c>
      <c r="C24" s="18" t="s">
        <v>15</v>
      </c>
      <c r="D24" s="19">
        <v>75</v>
      </c>
      <c r="E24" s="20">
        <v>0</v>
      </c>
      <c r="F24" s="21">
        <f t="shared" si="0"/>
        <v>0</v>
      </c>
    </row>
    <row r="25" spans="1:6" ht="25.5">
      <c r="A25" s="16" t="s">
        <v>100</v>
      </c>
      <c r="B25" s="17" t="s">
        <v>8</v>
      </c>
      <c r="C25" s="18" t="s">
        <v>15</v>
      </c>
      <c r="D25" s="19">
        <v>19</v>
      </c>
      <c r="E25" s="20">
        <v>0</v>
      </c>
      <c r="F25" s="21">
        <f t="shared" si="0"/>
        <v>0</v>
      </c>
    </row>
    <row r="26" spans="1:6" ht="25.5">
      <c r="A26" s="16" t="s">
        <v>101</v>
      </c>
      <c r="B26" s="17" t="s">
        <v>9</v>
      </c>
      <c r="C26" s="18" t="s">
        <v>15</v>
      </c>
      <c r="D26" s="19">
        <v>45</v>
      </c>
      <c r="E26" s="20">
        <v>0</v>
      </c>
      <c r="F26" s="21">
        <f t="shared" si="0"/>
        <v>0</v>
      </c>
    </row>
    <row r="27" spans="1:6" ht="25.5">
      <c r="A27" s="16" t="s">
        <v>102</v>
      </c>
      <c r="B27" s="17" t="s">
        <v>10</v>
      </c>
      <c r="C27" s="18" t="s">
        <v>15</v>
      </c>
      <c r="D27" s="19">
        <v>20</v>
      </c>
      <c r="E27" s="20">
        <v>0</v>
      </c>
      <c r="F27" s="21">
        <f t="shared" si="0"/>
        <v>0</v>
      </c>
    </row>
    <row r="28" spans="1:6" ht="25.5">
      <c r="A28" s="16" t="s">
        <v>103</v>
      </c>
      <c r="B28" s="17" t="s">
        <v>37</v>
      </c>
      <c r="C28" s="18" t="s">
        <v>16</v>
      </c>
      <c r="D28" s="19">
        <v>700</v>
      </c>
      <c r="E28" s="20">
        <v>0</v>
      </c>
      <c r="F28" s="21">
        <f t="shared" si="0"/>
        <v>0</v>
      </c>
    </row>
    <row r="29" spans="1:6" ht="25.5">
      <c r="A29" s="16" t="s">
        <v>104</v>
      </c>
      <c r="B29" s="17" t="s">
        <v>22</v>
      </c>
      <c r="C29" s="18" t="s">
        <v>16</v>
      </c>
      <c r="D29" s="19">
        <v>200</v>
      </c>
      <c r="E29" s="20">
        <v>0</v>
      </c>
      <c r="F29" s="21">
        <f>E29*D29</f>
        <v>0</v>
      </c>
    </row>
    <row r="30" spans="1:6" ht="25.5">
      <c r="A30" s="16" t="s">
        <v>105</v>
      </c>
      <c r="B30" s="17" t="s">
        <v>11</v>
      </c>
      <c r="C30" s="18" t="s">
        <v>16</v>
      </c>
      <c r="D30" s="19">
        <v>250</v>
      </c>
      <c r="E30" s="20">
        <v>0</v>
      </c>
      <c r="F30" s="21">
        <f t="shared" si="0"/>
        <v>0</v>
      </c>
    </row>
    <row r="31" spans="1:6" ht="25.5">
      <c r="A31" s="16" t="s">
        <v>106</v>
      </c>
      <c r="B31" s="17" t="s">
        <v>38</v>
      </c>
      <c r="C31" s="18" t="s">
        <v>16</v>
      </c>
      <c r="D31" s="19">
        <v>50</v>
      </c>
      <c r="E31" s="20">
        <v>0</v>
      </c>
      <c r="F31" s="21">
        <f>E31*D31</f>
        <v>0</v>
      </c>
    </row>
    <row r="32" spans="1:6" ht="25.5">
      <c r="A32" s="16" t="s">
        <v>107</v>
      </c>
      <c r="B32" s="17" t="s">
        <v>39</v>
      </c>
      <c r="C32" s="18" t="s">
        <v>15</v>
      </c>
      <c r="D32" s="19">
        <v>5</v>
      </c>
      <c r="E32" s="20">
        <v>0</v>
      </c>
      <c r="F32" s="21">
        <f t="shared" si="0"/>
        <v>0</v>
      </c>
    </row>
    <row r="33" spans="1:6" ht="25.5">
      <c r="A33" s="16" t="s">
        <v>108</v>
      </c>
      <c r="B33" s="17" t="s">
        <v>40</v>
      </c>
      <c r="C33" s="18" t="s">
        <v>15</v>
      </c>
      <c r="D33" s="19">
        <v>21</v>
      </c>
      <c r="E33" s="20">
        <v>0</v>
      </c>
      <c r="F33" s="21">
        <f t="shared" si="0"/>
        <v>0</v>
      </c>
    </row>
    <row r="34" spans="1:6" ht="25.5">
      <c r="A34" s="16" t="s">
        <v>109</v>
      </c>
      <c r="B34" s="17" t="s">
        <v>64</v>
      </c>
      <c r="C34" s="18" t="s">
        <v>15</v>
      </c>
      <c r="D34" s="19">
        <v>5</v>
      </c>
      <c r="E34" s="20">
        <v>0</v>
      </c>
      <c r="F34" s="21">
        <f t="shared" si="0"/>
        <v>0</v>
      </c>
    </row>
    <row r="35" spans="1:6" ht="25.5">
      <c r="A35" s="16" t="s">
        <v>110</v>
      </c>
      <c r="B35" s="17" t="s">
        <v>36</v>
      </c>
      <c r="C35" s="18" t="s">
        <v>15</v>
      </c>
      <c r="D35" s="19">
        <v>2</v>
      </c>
      <c r="E35" s="20">
        <v>0</v>
      </c>
      <c r="F35" s="21">
        <f t="shared" si="0"/>
        <v>0</v>
      </c>
    </row>
    <row r="36" spans="1:6" ht="38.25">
      <c r="A36" s="16" t="s">
        <v>111</v>
      </c>
      <c r="B36" s="17" t="s">
        <v>87</v>
      </c>
      <c r="C36" s="18" t="s">
        <v>15</v>
      </c>
      <c r="D36" s="19">
        <v>85</v>
      </c>
      <c r="E36" s="20">
        <v>0</v>
      </c>
      <c r="F36" s="21">
        <f t="shared" si="0"/>
        <v>0</v>
      </c>
    </row>
    <row r="37" spans="1:6" ht="38.25">
      <c r="A37" s="16" t="s">
        <v>112</v>
      </c>
      <c r="B37" s="17" t="s">
        <v>90</v>
      </c>
      <c r="C37" s="18" t="s">
        <v>15</v>
      </c>
      <c r="D37" s="19">
        <v>1</v>
      </c>
      <c r="E37" s="20">
        <v>0</v>
      </c>
      <c r="F37" s="21">
        <f t="shared" si="0"/>
        <v>0</v>
      </c>
    </row>
    <row r="38" spans="1:6" ht="38.25">
      <c r="A38" s="16" t="s">
        <v>113</v>
      </c>
      <c r="B38" s="17" t="s">
        <v>12</v>
      </c>
      <c r="C38" s="18" t="s">
        <v>15</v>
      </c>
      <c r="D38" s="19">
        <v>17</v>
      </c>
      <c r="E38" s="20">
        <v>0</v>
      </c>
      <c r="F38" s="21">
        <f>E38*D38</f>
        <v>0</v>
      </c>
    </row>
    <row r="39" spans="1:6" ht="39" thickBot="1">
      <c r="A39" s="22" t="s">
        <v>114</v>
      </c>
      <c r="B39" s="23" t="s">
        <v>13</v>
      </c>
      <c r="C39" s="24" t="s">
        <v>15</v>
      </c>
      <c r="D39" s="25">
        <v>2</v>
      </c>
      <c r="E39" s="26">
        <v>0</v>
      </c>
      <c r="F39" s="27">
        <f>E39*D39</f>
        <v>0</v>
      </c>
    </row>
    <row r="40" spans="3:6" ht="13.5" thickBot="1">
      <c r="C40" s="2"/>
      <c r="D40" s="3"/>
      <c r="E40" s="4"/>
      <c r="F40" s="4"/>
    </row>
    <row r="41" spans="3:6" ht="12.75">
      <c r="C41" s="2"/>
      <c r="D41" s="81" t="s">
        <v>30</v>
      </c>
      <c r="E41" s="82"/>
      <c r="F41" s="40">
        <f>SUM(F15:F39)</f>
        <v>0</v>
      </c>
    </row>
    <row r="42" spans="3:6" ht="12.75">
      <c r="C42" s="2"/>
      <c r="D42" s="41"/>
      <c r="E42" s="42"/>
      <c r="F42" s="43"/>
    </row>
    <row r="43" spans="3:6" ht="12.75">
      <c r="C43" s="2"/>
      <c r="D43" s="83" t="s">
        <v>31</v>
      </c>
      <c r="E43" s="84"/>
      <c r="F43" s="43">
        <f>F41*0.15</f>
        <v>0</v>
      </c>
    </row>
    <row r="44" spans="3:6" ht="12.75">
      <c r="C44" s="2"/>
      <c r="D44" s="41"/>
      <c r="E44" s="42"/>
      <c r="F44" s="43"/>
    </row>
    <row r="45" spans="4:6" ht="13.5" thickBot="1">
      <c r="D45" s="85" t="s">
        <v>32</v>
      </c>
      <c r="E45" s="86"/>
      <c r="F45" s="44">
        <f>F43+F41</f>
        <v>0</v>
      </c>
    </row>
    <row r="46" spans="4:5" ht="12.75">
      <c r="D46" s="39"/>
      <c r="E46" s="39"/>
    </row>
  </sheetData>
  <mergeCells count="4">
    <mergeCell ref="D45:E45"/>
    <mergeCell ref="A10:F11"/>
    <mergeCell ref="D41:E41"/>
    <mergeCell ref="D43:E43"/>
  </mergeCells>
  <printOptions/>
  <pageMargins left="0.75" right="0.75" top="1" bottom="1" header="0" footer="0"/>
  <pageSetup horizontalDpi="600" verticalDpi="600" orientation="portrait" paperSize="120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C17" sqref="C17:E17"/>
    </sheetView>
  </sheetViews>
  <sheetFormatPr defaultColWidth="11.421875" defaultRowHeight="12.75"/>
  <cols>
    <col min="1" max="1" width="13.7109375" style="0" customWidth="1"/>
    <col min="2" max="2" width="59.57421875" style="0" customWidth="1"/>
    <col min="5" max="5" width="12.57421875" style="0" customWidth="1"/>
  </cols>
  <sheetData>
    <row r="1" spans="1:18" s="5" customFormat="1" ht="11.25">
      <c r="A1" s="49" t="s">
        <v>23</v>
      </c>
      <c r="B1" s="50" t="s">
        <v>28</v>
      </c>
      <c r="C1" s="49"/>
      <c r="D1" s="49"/>
      <c r="E1" s="49"/>
      <c r="F1" s="57"/>
      <c r="G1" s="58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5" customFormat="1" ht="11.25">
      <c r="A2" s="49"/>
      <c r="B2" s="49"/>
      <c r="C2" s="49"/>
      <c r="D2" s="49"/>
      <c r="E2" s="49"/>
      <c r="F2" s="57"/>
      <c r="G2" s="58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5" customFormat="1" ht="11.25">
      <c r="A3" s="49" t="s">
        <v>27</v>
      </c>
      <c r="B3" s="49"/>
      <c r="C3" s="49"/>
      <c r="D3" s="49"/>
      <c r="E3" s="49"/>
      <c r="F3" s="57"/>
      <c r="G3" s="58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5" customFormat="1" ht="11.25">
      <c r="A4" s="49"/>
      <c r="B4" s="49"/>
      <c r="C4" s="49"/>
      <c r="D4" s="49"/>
      <c r="E4" s="49"/>
      <c r="F4" s="57"/>
      <c r="G4" s="58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5" customFormat="1" ht="11.25">
      <c r="A5" s="49" t="s">
        <v>24</v>
      </c>
      <c r="B5" s="50" t="s">
        <v>25</v>
      </c>
      <c r="C5" s="49"/>
      <c r="D5" s="49"/>
      <c r="E5" s="49"/>
      <c r="F5" s="57"/>
      <c r="G5" s="58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5" customFormat="1" ht="11.25">
      <c r="A6" s="50"/>
      <c r="B6" s="50"/>
      <c r="C6" s="49"/>
      <c r="D6" s="49"/>
      <c r="E6" s="49"/>
      <c r="F6" s="57"/>
      <c r="G6" s="58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5" customFormat="1" ht="11.25">
      <c r="A7" s="49" t="s">
        <v>26</v>
      </c>
      <c r="B7" s="51"/>
      <c r="C7" s="49"/>
      <c r="D7" s="49"/>
      <c r="E7" s="49"/>
      <c r="F7" s="57"/>
      <c r="G7" s="58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7" ht="13.5" thickBot="1">
      <c r="A8" s="52"/>
      <c r="B8" s="52"/>
      <c r="C8" s="52"/>
      <c r="D8" s="52"/>
      <c r="E8" s="52"/>
      <c r="F8" s="59"/>
      <c r="G8" s="61"/>
    </row>
    <row r="9" spans="1:7" ht="31.5" customHeight="1" thickBot="1">
      <c r="A9" s="101" t="s">
        <v>118</v>
      </c>
      <c r="B9" s="102"/>
      <c r="C9" s="102"/>
      <c r="D9" s="102"/>
      <c r="E9" s="103"/>
      <c r="F9" s="59"/>
      <c r="G9" s="61"/>
    </row>
    <row r="10" spans="1:7" ht="15.75" thickBot="1">
      <c r="A10" s="36" t="s">
        <v>29</v>
      </c>
      <c r="B10" s="37" t="s">
        <v>33</v>
      </c>
      <c r="C10" s="104" t="s">
        <v>21</v>
      </c>
      <c r="D10" s="105"/>
      <c r="E10" s="106"/>
      <c r="F10" s="60"/>
      <c r="G10" s="61"/>
    </row>
    <row r="11" spans="1:7" ht="12.75">
      <c r="A11" s="48"/>
      <c r="B11" s="48"/>
      <c r="C11" s="48"/>
      <c r="D11" s="48"/>
      <c r="E11" s="48"/>
      <c r="F11" s="59"/>
      <c r="G11" s="61"/>
    </row>
    <row r="12" spans="1:7" ht="13.5" thickBot="1">
      <c r="A12" s="48"/>
      <c r="B12" s="48"/>
      <c r="C12" s="48"/>
      <c r="D12" s="48"/>
      <c r="E12" s="48"/>
      <c r="F12" s="59"/>
      <c r="G12" s="61"/>
    </row>
    <row r="13" spans="1:7" ht="12.75" customHeight="1">
      <c r="A13" s="62" t="s">
        <v>115</v>
      </c>
      <c r="B13" s="45" t="s">
        <v>43</v>
      </c>
      <c r="C13" s="107">
        <f>ALUM_EMER_SOTANO!F35</f>
        <v>0</v>
      </c>
      <c r="D13" s="108"/>
      <c r="E13" s="109"/>
      <c r="F13" s="59"/>
      <c r="G13" s="61"/>
    </row>
    <row r="14" spans="1:7" ht="12.75" customHeight="1">
      <c r="A14" s="63" t="s">
        <v>116</v>
      </c>
      <c r="B14" s="46" t="s">
        <v>119</v>
      </c>
      <c r="C14" s="99">
        <f>ALUM_EMER_PB!F38</f>
        <v>0</v>
      </c>
      <c r="D14" s="67"/>
      <c r="E14" s="100"/>
      <c r="F14" s="59"/>
      <c r="G14" s="61"/>
    </row>
    <row r="15" spans="1:7" s="68" customFormat="1" ht="12.75" customHeight="1">
      <c r="A15" s="63" t="s">
        <v>117</v>
      </c>
      <c r="B15" s="46" t="s">
        <v>120</v>
      </c>
      <c r="C15" s="99">
        <f>ALUM_EMER_1ERPISO!F41</f>
        <v>0</v>
      </c>
      <c r="D15" s="67"/>
      <c r="E15" s="100"/>
      <c r="F15" s="65"/>
      <c r="G15" s="66"/>
    </row>
    <row r="16" spans="1:7" s="68" customFormat="1" ht="12.75" customHeight="1">
      <c r="A16" s="63"/>
      <c r="B16" s="46"/>
      <c r="C16" s="99"/>
      <c r="D16" s="67"/>
      <c r="E16" s="100"/>
      <c r="F16" s="65"/>
      <c r="G16" s="66"/>
    </row>
    <row r="17" spans="1:7" ht="12.75">
      <c r="A17" s="63"/>
      <c r="B17" s="46"/>
      <c r="C17" s="99"/>
      <c r="D17" s="67"/>
      <c r="E17" s="100"/>
      <c r="F17" s="59"/>
      <c r="G17" s="61"/>
    </row>
    <row r="18" spans="1:7" ht="12.75">
      <c r="A18" s="63"/>
      <c r="B18" s="46"/>
      <c r="C18" s="99"/>
      <c r="D18" s="67"/>
      <c r="E18" s="100"/>
      <c r="F18" s="59"/>
      <c r="G18" s="61"/>
    </row>
    <row r="19" spans="1:7" ht="12.75">
      <c r="A19" s="63"/>
      <c r="B19" s="46"/>
      <c r="C19" s="99"/>
      <c r="D19" s="67"/>
      <c r="E19" s="100"/>
      <c r="F19" s="59"/>
      <c r="G19" s="61"/>
    </row>
    <row r="20" spans="1:7" ht="12.75">
      <c r="A20" s="63"/>
      <c r="B20" s="46"/>
      <c r="C20" s="99"/>
      <c r="D20" s="67"/>
      <c r="E20" s="100"/>
      <c r="F20" s="59"/>
      <c r="G20" s="61"/>
    </row>
    <row r="21" spans="1:7" ht="12.75">
      <c r="A21" s="63"/>
      <c r="B21" s="46"/>
      <c r="C21" s="99"/>
      <c r="D21" s="67"/>
      <c r="E21" s="100"/>
      <c r="F21" s="59"/>
      <c r="G21" s="61"/>
    </row>
    <row r="22" spans="1:7" ht="12.75">
      <c r="A22" s="63"/>
      <c r="B22" s="46"/>
      <c r="C22" s="99"/>
      <c r="D22" s="67"/>
      <c r="E22" s="100"/>
      <c r="F22" s="59"/>
      <c r="G22" s="61"/>
    </row>
    <row r="23" spans="1:7" ht="12.75" customHeight="1">
      <c r="A23" s="63"/>
      <c r="B23" s="46"/>
      <c r="C23" s="99"/>
      <c r="D23" s="67"/>
      <c r="E23" s="100"/>
      <c r="F23" s="59"/>
      <c r="G23" s="61"/>
    </row>
    <row r="24" spans="1:7" ht="12.75" customHeight="1">
      <c r="A24" s="63"/>
      <c r="B24" s="46"/>
      <c r="C24" s="99"/>
      <c r="D24" s="67"/>
      <c r="E24" s="100"/>
      <c r="F24" s="59"/>
      <c r="G24" s="61"/>
    </row>
    <row r="25" spans="1:7" ht="12.75">
      <c r="A25" s="63"/>
      <c r="B25" s="46"/>
      <c r="C25" s="99"/>
      <c r="D25" s="67"/>
      <c r="E25" s="100"/>
      <c r="F25" s="59"/>
      <c r="G25" s="61"/>
    </row>
    <row r="26" spans="1:7" ht="12.75">
      <c r="A26" s="63"/>
      <c r="B26" s="46"/>
      <c r="C26" s="99"/>
      <c r="D26" s="67"/>
      <c r="E26" s="100"/>
      <c r="F26" s="59"/>
      <c r="G26" s="61"/>
    </row>
    <row r="27" spans="1:7" ht="13.5" thickBot="1">
      <c r="A27" s="64"/>
      <c r="B27" s="47"/>
      <c r="C27" s="87"/>
      <c r="D27" s="88"/>
      <c r="E27" s="89"/>
      <c r="F27" s="59"/>
      <c r="G27" s="61"/>
    </row>
    <row r="28" spans="1:7" ht="13.5" thickBot="1">
      <c r="A28" s="52"/>
      <c r="B28" s="52"/>
      <c r="C28" s="52"/>
      <c r="D28" s="52"/>
      <c r="E28" s="52"/>
      <c r="F28" s="59"/>
      <c r="G28" s="61"/>
    </row>
    <row r="29" spans="1:7" ht="12.75">
      <c r="A29" s="52"/>
      <c r="B29" s="56" t="s">
        <v>30</v>
      </c>
      <c r="C29" s="90">
        <f>SUM(C13:E28)</f>
        <v>0</v>
      </c>
      <c r="D29" s="91"/>
      <c r="E29" s="92"/>
      <c r="F29" s="59"/>
      <c r="G29" s="61"/>
    </row>
    <row r="30" spans="1:7" ht="12.75">
      <c r="A30" s="52"/>
      <c r="B30" s="56"/>
      <c r="C30" s="53"/>
      <c r="D30" s="54"/>
      <c r="E30" s="55"/>
      <c r="F30" s="59"/>
      <c r="G30" s="61"/>
    </row>
    <row r="31" spans="1:7" ht="12.75">
      <c r="A31" s="52"/>
      <c r="B31" s="56" t="s">
        <v>31</v>
      </c>
      <c r="C31" s="93">
        <f>C29*0.15</f>
        <v>0</v>
      </c>
      <c r="D31" s="94"/>
      <c r="E31" s="95"/>
      <c r="F31" s="59"/>
      <c r="G31" s="61"/>
    </row>
    <row r="32" spans="1:7" ht="12.75">
      <c r="A32" s="52"/>
      <c r="B32" s="56"/>
      <c r="C32" s="53"/>
      <c r="D32" s="54"/>
      <c r="E32" s="55"/>
      <c r="F32" s="59"/>
      <c r="G32" s="61"/>
    </row>
    <row r="33" spans="1:7" ht="13.5" thickBot="1">
      <c r="A33" s="52"/>
      <c r="B33" s="56" t="s">
        <v>32</v>
      </c>
      <c r="C33" s="96">
        <f>C31+C29</f>
        <v>0</v>
      </c>
      <c r="D33" s="97"/>
      <c r="E33" s="98"/>
      <c r="F33" s="59"/>
      <c r="G33" s="61"/>
    </row>
    <row r="34" spans="1:7" ht="12.75">
      <c r="A34" s="52"/>
      <c r="B34" s="52"/>
      <c r="C34" s="52"/>
      <c r="D34" s="52"/>
      <c r="E34" s="52"/>
      <c r="F34" s="59"/>
      <c r="G34" s="61"/>
    </row>
    <row r="35" spans="1:7" ht="12.75">
      <c r="A35" s="52"/>
      <c r="B35" s="52"/>
      <c r="C35" s="52"/>
      <c r="D35" s="52"/>
      <c r="E35" s="52"/>
      <c r="F35" s="59"/>
      <c r="G35" s="61"/>
    </row>
    <row r="36" spans="1:7" ht="12.75">
      <c r="A36" s="61"/>
      <c r="B36" s="61"/>
      <c r="C36" s="61"/>
      <c r="D36" s="61"/>
      <c r="E36" s="61"/>
      <c r="F36" s="61"/>
      <c r="G36" s="61"/>
    </row>
    <row r="37" ht="12.75">
      <c r="G37" s="61"/>
    </row>
    <row r="38" ht="12.75">
      <c r="G38" s="61"/>
    </row>
  </sheetData>
  <mergeCells count="20">
    <mergeCell ref="A9:E9"/>
    <mergeCell ref="C10:E10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9:E29"/>
    <mergeCell ref="C31:E31"/>
    <mergeCell ref="C33:E33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2004-01-05T23:34:56Z</cp:lastPrinted>
  <dcterms:created xsi:type="dcterms:W3CDTF">2003-12-30T08:49:08Z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