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Presupuesto" sheetId="1" r:id="rId1"/>
    <sheet name="Equipo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<sst xmlns="http://schemas.openxmlformats.org/spreadsheetml/2006/main" count="49" uniqueCount="40">
  <si>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Viáticos</t>
  </si>
  <si>
    <t>Pasajes</t>
  </si>
  <si>
    <t>Gasto Corriente</t>
  </si>
  <si>
    <t>Total</t>
  </si>
  <si>
    <t>Cuotas Inscripción</t>
  </si>
  <si>
    <t>Cuat1</t>
  </si>
  <si>
    <t>Cuat2</t>
  </si>
  <si>
    <t>Cuat3</t>
  </si>
  <si>
    <t>Cuat4</t>
  </si>
  <si>
    <t>Cuat5</t>
  </si>
  <si>
    <t>Cuat6</t>
  </si>
  <si>
    <t>Cuat7</t>
  </si>
  <si>
    <t>Cuat8</t>
  </si>
  <si>
    <t>Cuat9</t>
  </si>
  <si>
    <t>Honorarios Profesionales</t>
  </si>
  <si>
    <t>Totales</t>
  </si>
  <si>
    <t>Gasto de Inversion</t>
  </si>
  <si>
    <t>Cantidad</t>
  </si>
  <si>
    <t>Unidad</t>
  </si>
  <si>
    <t>Valor Unitario</t>
  </si>
  <si>
    <t>Moneda</t>
  </si>
  <si>
    <t>Tipo de cambio</t>
  </si>
  <si>
    <t>Total en pesos</t>
  </si>
  <si>
    <t>Descripción</t>
  </si>
  <si>
    <t>dólares</t>
  </si>
  <si>
    <t>Laptops</t>
  </si>
  <si>
    <t>Total Importacion</t>
  </si>
  <si>
    <t>MAX - 1,800,000</t>
  </si>
  <si>
    <t>Estancias Posdoctorales</t>
  </si>
  <si>
    <t>Robot</t>
  </si>
  <si>
    <t>euros</t>
  </si>
  <si>
    <t>Estancias Tec Participantes</t>
  </si>
  <si>
    <t>Apoyo Form Recursos Humanos</t>
  </si>
  <si>
    <t>ITAM</t>
  </si>
  <si>
    <t>UNAM</t>
  </si>
  <si>
    <t>Materiales de Uso Directo</t>
  </si>
  <si>
    <t>Cheetah</t>
  </si>
  <si>
    <t>Proyecto</t>
  </si>
  <si>
    <t>Mantenimiento de Equipo</t>
  </si>
  <si>
    <t>Software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</si>
</sst>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.00"/>
    <numFmt numFmtId="181" formatCode="_ * #,##0.00_ ;_ * \-#,##0.00_ ;_ * &quot;-&quot;??_ ;_ @_ "/>
    <numFmt numFmtId="182" formatCode="_(* #,##0.00_);_(* \(#,##0.00\);_(* &quot;-&quot;??_);_(@_)"/>
    <numFmt numFmtId="183" formatCode="d\-mmm\-yy"/>
    <numFmt numFmtId="184" formatCode="_(* #,##0.00_);_(* \(#,##0.00\);_(* &quot;-&quot;_);_(@_)"/>
    <numFmt numFmtId="185" formatCode="_ &quot;$&quot;* #,##0.00_ ;_ &quot;$&quot;* \-#,##0.00_ ;_ &quot;$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.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Alignment="1">
      <alignment vertical="top"/>
    </xf>
    <xf numFmtId="18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E1">
      <selection activeCell="L11" sqref="L11"/>
    </sheetView>
  </sheetViews>
  <sheetFormatPr defaultColWidth="11.421875" defaultRowHeight="12.75"/>
  <cols>
    <col min="1" max="1" width="30.00390625" style="0" customWidth="1"/>
    <col min="2" max="2" width="15.421875" style="0" customWidth="1"/>
    <col min="3" max="3" width="12.421875" style="0" customWidth="1"/>
    <col min="4" max="4" width="13.7109375" style="0" customWidth="1"/>
    <col min="5" max="5" width="11.7109375" style="0" bestFit="1" customWidth="1"/>
    <col min="11" max="11" width="11.7109375" style="0" bestFit="1" customWidth="1"/>
  </cols>
  <sheetData>
    <row r="1" ht="12.75">
      <c r="A1" t="s">
        <v>27</v>
      </c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" t="s">
        <v>37</v>
      </c>
      <c r="L3" s="14" t="s">
        <v>33</v>
      </c>
      <c r="M3" s="14" t="s">
        <v>34</v>
      </c>
    </row>
    <row r="4" spans="2:13" ht="12.7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3</v>
      </c>
      <c r="L4" s="3" t="s">
        <v>3</v>
      </c>
      <c r="M4" s="3" t="s">
        <v>3</v>
      </c>
    </row>
    <row r="5" spans="1:13" s="13" customFormat="1" ht="12.75">
      <c r="A5" s="11" t="s">
        <v>39</v>
      </c>
      <c r="B5" s="12">
        <v>42000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f aca="true" t="shared" si="0" ref="K5:K14">SUM(B5:J5)</f>
        <v>42000</v>
      </c>
      <c r="L5" s="12">
        <f>K5</f>
        <v>42000</v>
      </c>
      <c r="M5" s="12">
        <f>K5/2</f>
        <v>21000</v>
      </c>
    </row>
    <row r="6" spans="1:13" s="13" customFormat="1" ht="12.75">
      <c r="A6" s="11" t="s">
        <v>31</v>
      </c>
      <c r="B6" s="12">
        <v>18000</v>
      </c>
      <c r="C6" s="12">
        <v>18000</v>
      </c>
      <c r="D6" s="12">
        <v>18000</v>
      </c>
      <c r="E6" s="12">
        <v>18000</v>
      </c>
      <c r="F6" s="12">
        <v>18000</v>
      </c>
      <c r="G6" s="12">
        <v>18000</v>
      </c>
      <c r="H6" s="12">
        <v>18000</v>
      </c>
      <c r="I6" s="12">
        <v>18000</v>
      </c>
      <c r="J6" s="12">
        <v>18000</v>
      </c>
      <c r="K6" s="12">
        <f t="shared" si="0"/>
        <v>162000</v>
      </c>
      <c r="L6" s="12">
        <f>K6/2</f>
        <v>81000</v>
      </c>
      <c r="M6" s="12">
        <f>K6/2</f>
        <v>81000</v>
      </c>
    </row>
    <row r="7" spans="1:13" s="13" customFormat="1" ht="12.75">
      <c r="A7" s="11" t="s">
        <v>14</v>
      </c>
      <c r="B7" s="12">
        <v>16000</v>
      </c>
      <c r="C7" s="12">
        <v>16000</v>
      </c>
      <c r="D7" s="12">
        <v>16000</v>
      </c>
      <c r="E7" s="12">
        <v>16000</v>
      </c>
      <c r="F7" s="12">
        <v>16000</v>
      </c>
      <c r="G7" s="12">
        <v>16000</v>
      </c>
      <c r="H7" s="12">
        <v>16000</v>
      </c>
      <c r="I7" s="12">
        <v>16000</v>
      </c>
      <c r="J7" s="12">
        <v>16000</v>
      </c>
      <c r="K7" s="12">
        <f>SUM(B7:J7)</f>
        <v>144000</v>
      </c>
      <c r="L7" s="12">
        <f>K7</f>
        <v>144000</v>
      </c>
      <c r="M7" s="12">
        <v>0</v>
      </c>
    </row>
    <row r="8" spans="1:13" s="13" customFormat="1" ht="12.75">
      <c r="A8" s="11" t="s">
        <v>0</v>
      </c>
      <c r="B8" s="12">
        <v>18000</v>
      </c>
      <c r="C8" s="12">
        <v>18000</v>
      </c>
      <c r="D8" s="12">
        <v>18000</v>
      </c>
      <c r="E8" s="12">
        <v>18000</v>
      </c>
      <c r="F8" s="12">
        <v>18000</v>
      </c>
      <c r="G8" s="12">
        <v>18000</v>
      </c>
      <c r="H8" s="12">
        <v>18000</v>
      </c>
      <c r="I8" s="12">
        <v>18000</v>
      </c>
      <c r="J8" s="12">
        <v>18000</v>
      </c>
      <c r="K8" s="12">
        <f t="shared" si="0"/>
        <v>162000</v>
      </c>
      <c r="L8" s="12">
        <f>K8-M8</f>
        <v>117000</v>
      </c>
      <c r="M8" s="12">
        <v>45000</v>
      </c>
    </row>
    <row r="9" spans="1:13" s="13" customFormat="1" ht="12.75">
      <c r="A9" s="11" t="s">
        <v>1</v>
      </c>
      <c r="B9" s="12">
        <v>18000</v>
      </c>
      <c r="C9" s="12">
        <v>18000</v>
      </c>
      <c r="D9" s="12">
        <v>18000</v>
      </c>
      <c r="E9" s="12">
        <v>18000</v>
      </c>
      <c r="F9" s="12">
        <v>18000</v>
      </c>
      <c r="G9" s="12">
        <v>18000</v>
      </c>
      <c r="H9" s="12">
        <v>18000</v>
      </c>
      <c r="I9" s="12">
        <v>18000</v>
      </c>
      <c r="J9" s="12">
        <v>18000</v>
      </c>
      <c r="K9" s="12">
        <f t="shared" si="0"/>
        <v>162000</v>
      </c>
      <c r="L9" s="12">
        <f>K9-M9</f>
        <v>117000</v>
      </c>
      <c r="M9" s="12">
        <v>45000</v>
      </c>
    </row>
    <row r="10" spans="1:13" s="13" customFormat="1" ht="11.25" customHeight="1">
      <c r="A10" s="11" t="s">
        <v>4</v>
      </c>
      <c r="B10" s="12">
        <v>5000</v>
      </c>
      <c r="C10" s="12">
        <v>5000</v>
      </c>
      <c r="D10" s="12">
        <v>5000</v>
      </c>
      <c r="E10" s="12">
        <v>5000</v>
      </c>
      <c r="F10" s="12">
        <v>5000</v>
      </c>
      <c r="G10" s="12">
        <v>5000</v>
      </c>
      <c r="H10" s="12">
        <v>5000</v>
      </c>
      <c r="I10" s="12">
        <v>5000</v>
      </c>
      <c r="J10" s="12">
        <v>5000</v>
      </c>
      <c r="K10" s="12">
        <f t="shared" si="0"/>
        <v>45000</v>
      </c>
      <c r="L10" s="12">
        <f>K10</f>
        <v>45000</v>
      </c>
      <c r="M10" s="12">
        <v>0</v>
      </c>
    </row>
    <row r="11" spans="1:13" s="13" customFormat="1" ht="11.25" customHeight="1">
      <c r="A11" s="11" t="s">
        <v>38</v>
      </c>
      <c r="B11" s="12">
        <v>18000</v>
      </c>
      <c r="C11" s="12">
        <v>18000</v>
      </c>
      <c r="D11" s="12">
        <v>18000</v>
      </c>
      <c r="E11" s="12">
        <v>18000</v>
      </c>
      <c r="F11" s="12">
        <v>18000</v>
      </c>
      <c r="G11" s="12">
        <v>18000</v>
      </c>
      <c r="H11" s="12">
        <v>18000</v>
      </c>
      <c r="I11" s="12">
        <v>18000</v>
      </c>
      <c r="J11" s="12">
        <v>18000</v>
      </c>
      <c r="K11" s="12">
        <f t="shared" si="0"/>
        <v>162000</v>
      </c>
      <c r="L11" s="12">
        <v>0</v>
      </c>
      <c r="M11" s="12">
        <f>K11</f>
        <v>162000</v>
      </c>
    </row>
    <row r="12" spans="1:13" s="13" customFormat="1" ht="12.75">
      <c r="A12" s="11" t="s">
        <v>32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2">
        <v>0</v>
      </c>
      <c r="M12" s="12">
        <f>K12</f>
        <v>0</v>
      </c>
    </row>
    <row r="13" spans="1:13" s="13" customFormat="1" ht="12.75">
      <c r="A13" s="11" t="s">
        <v>28</v>
      </c>
      <c r="B13" s="12">
        <v>48000</v>
      </c>
      <c r="C13" s="12">
        <v>48000</v>
      </c>
      <c r="D13" s="12">
        <v>48000</v>
      </c>
      <c r="E13" s="12">
        <v>48000</v>
      </c>
      <c r="F13" s="12">
        <v>48000</v>
      </c>
      <c r="G13" s="12">
        <v>48000</v>
      </c>
      <c r="H13" s="12">
        <v>48000</v>
      </c>
      <c r="I13" s="12">
        <v>48000</v>
      </c>
      <c r="J13" s="12">
        <v>48000</v>
      </c>
      <c r="K13" s="12">
        <f t="shared" si="0"/>
        <v>432000</v>
      </c>
      <c r="L13" s="12">
        <f>K13/2</f>
        <v>216000</v>
      </c>
      <c r="M13" s="12">
        <f>K13/2</f>
        <v>216000</v>
      </c>
    </row>
    <row r="14" spans="1:13" s="13" customFormat="1" ht="12.75">
      <c r="A14" s="11" t="s">
        <v>35</v>
      </c>
      <c r="B14" s="12">
        <v>33000</v>
      </c>
      <c r="C14" s="12">
        <v>33000</v>
      </c>
      <c r="D14" s="12">
        <v>33000</v>
      </c>
      <c r="E14" s="12">
        <v>33000</v>
      </c>
      <c r="F14" s="12">
        <v>33000</v>
      </c>
      <c r="G14" s="12">
        <v>33000</v>
      </c>
      <c r="H14" s="12">
        <v>33000</v>
      </c>
      <c r="I14" s="12">
        <v>33000</v>
      </c>
      <c r="J14" s="12">
        <v>33000</v>
      </c>
      <c r="K14" s="12">
        <f t="shared" si="0"/>
        <v>297000</v>
      </c>
      <c r="L14" s="12">
        <v>0</v>
      </c>
      <c r="M14" s="12">
        <f>K14</f>
        <v>297000</v>
      </c>
    </row>
    <row r="15" spans="1:13" ht="12.7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</row>
    <row r="16" spans="1:13" ht="12.75">
      <c r="A16" s="2" t="s">
        <v>15</v>
      </c>
      <c r="B16" s="4">
        <f aca="true" t="shared" si="1" ref="B16:M16">SUM(B5:B14)</f>
        <v>216000</v>
      </c>
      <c r="C16" s="4">
        <f t="shared" si="1"/>
        <v>174000</v>
      </c>
      <c r="D16" s="4">
        <f t="shared" si="1"/>
        <v>174000</v>
      </c>
      <c r="E16" s="4">
        <f t="shared" si="1"/>
        <v>174000</v>
      </c>
      <c r="F16" s="4">
        <f t="shared" si="1"/>
        <v>174000</v>
      </c>
      <c r="G16" s="4">
        <f t="shared" si="1"/>
        <v>174000</v>
      </c>
      <c r="H16" s="4">
        <f t="shared" si="1"/>
        <v>174000</v>
      </c>
      <c r="I16" s="4">
        <f t="shared" si="1"/>
        <v>174000</v>
      </c>
      <c r="J16" s="4">
        <f t="shared" si="1"/>
        <v>174000</v>
      </c>
      <c r="K16" s="4">
        <f t="shared" si="1"/>
        <v>1608000</v>
      </c>
      <c r="L16" s="4">
        <f t="shared" si="1"/>
        <v>762000</v>
      </c>
      <c r="M16" s="4">
        <f t="shared" si="1"/>
        <v>867000</v>
      </c>
    </row>
    <row r="17" spans="1:13" ht="12.75">
      <c r="A17" t="s">
        <v>16</v>
      </c>
      <c r="K17" s="1">
        <f>Equipo!G7</f>
        <v>718000</v>
      </c>
      <c r="L17" s="1">
        <f>Equipo!G2+Equipo!G4</f>
        <v>308000</v>
      </c>
      <c r="M17" s="1">
        <f>Equipo!G3+Equipo!G5</f>
        <v>410000</v>
      </c>
    </row>
    <row r="18" spans="4:13" ht="12.75">
      <c r="D18" s="1"/>
      <c r="E18" s="1"/>
      <c r="K18" s="1">
        <f>SUM(K16:K17)</f>
        <v>2326000</v>
      </c>
      <c r="L18" s="1">
        <f>SUM(L16:L17)</f>
        <v>1070000</v>
      </c>
      <c r="M18" s="1">
        <f>SUM(M16:M17)</f>
        <v>1277000</v>
      </c>
    </row>
  </sheetData>
  <printOptions/>
  <pageMargins left="0.75" right="0.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6" sqref="F6"/>
    </sheetView>
  </sheetViews>
  <sheetFormatPr defaultColWidth="11.421875" defaultRowHeight="12.75"/>
  <cols>
    <col min="3" max="3" width="13.7109375" style="0" customWidth="1"/>
    <col min="5" max="5" width="15.57421875" style="0" customWidth="1"/>
    <col min="6" max="7" width="16.28125" style="0" customWidth="1"/>
    <col min="8" max="8" width="34.421875" style="0" customWidth="1"/>
  </cols>
  <sheetData>
    <row r="1" spans="1:8" ht="12.75">
      <c r="A1" s="5" t="s">
        <v>17</v>
      </c>
      <c r="B1" s="5" t="s">
        <v>18</v>
      </c>
      <c r="C1" s="6" t="s">
        <v>19</v>
      </c>
      <c r="D1" s="5" t="s">
        <v>20</v>
      </c>
      <c r="E1" s="5" t="s">
        <v>21</v>
      </c>
      <c r="F1" s="6" t="s">
        <v>22</v>
      </c>
      <c r="G1" s="6" t="s">
        <v>26</v>
      </c>
      <c r="H1" s="5" t="s">
        <v>23</v>
      </c>
    </row>
    <row r="2" spans="1:8" ht="12" customHeight="1">
      <c r="A2" s="7">
        <v>4</v>
      </c>
      <c r="B2" s="7" t="s">
        <v>29</v>
      </c>
      <c r="C2" s="8">
        <v>3500</v>
      </c>
      <c r="D2" s="7" t="s">
        <v>30</v>
      </c>
      <c r="E2" s="7">
        <v>17</v>
      </c>
      <c r="F2" s="10">
        <f>C2*E2*A2</f>
        <v>238000</v>
      </c>
      <c r="G2" s="10">
        <f>F2</f>
        <v>238000</v>
      </c>
      <c r="H2" s="9" t="s">
        <v>33</v>
      </c>
    </row>
    <row r="3" spans="1:8" ht="12" customHeight="1">
      <c r="A3" s="7">
        <v>1</v>
      </c>
      <c r="B3" s="7" t="s">
        <v>36</v>
      </c>
      <c r="C3" s="8"/>
      <c r="D3" s="7"/>
      <c r="E3" s="7"/>
      <c r="F3" s="10">
        <v>380000</v>
      </c>
      <c r="G3" s="10">
        <f>F3</f>
        <v>380000</v>
      </c>
      <c r="H3" s="9" t="s">
        <v>34</v>
      </c>
    </row>
    <row r="4" spans="1:8" ht="12.75">
      <c r="A4" s="7">
        <v>2</v>
      </c>
      <c r="B4" s="7" t="s">
        <v>25</v>
      </c>
      <c r="C4" s="8">
        <v>2500</v>
      </c>
      <c r="D4" s="7" t="s">
        <v>24</v>
      </c>
      <c r="E4" s="7">
        <v>14</v>
      </c>
      <c r="F4" s="10">
        <f>C4*E4*A4</f>
        <v>70000</v>
      </c>
      <c r="G4" s="10">
        <f>F4</f>
        <v>70000</v>
      </c>
      <c r="H4" s="7" t="s">
        <v>33</v>
      </c>
    </row>
    <row r="5" spans="1:8" ht="15.75" customHeight="1">
      <c r="A5" s="7">
        <v>2</v>
      </c>
      <c r="B5" s="7" t="s">
        <v>25</v>
      </c>
      <c r="C5" s="8">
        <v>2500</v>
      </c>
      <c r="D5" s="7" t="s">
        <v>24</v>
      </c>
      <c r="E5" s="7">
        <v>14</v>
      </c>
      <c r="F5" s="10">
        <v>30000</v>
      </c>
      <c r="G5" s="10">
        <f>F5</f>
        <v>30000</v>
      </c>
      <c r="H5" s="7" t="s">
        <v>34</v>
      </c>
    </row>
    <row r="6" spans="6:7" ht="12.75">
      <c r="F6" s="1"/>
      <c r="G6" s="1"/>
    </row>
    <row r="7" spans="6:8" ht="12.75">
      <c r="F7" s="1"/>
      <c r="G7" s="1">
        <f>SUM(G2:G5)</f>
        <v>718000</v>
      </c>
      <c r="H7" t="s">
        <v>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</cp:lastModifiedBy>
  <cp:lastPrinted>2006-09-13T14:50:33Z</cp:lastPrinted>
  <dcterms:created xsi:type="dcterms:W3CDTF">1996-11-27T10:00:04Z</dcterms:created>
  <dcterms:modified xsi:type="dcterms:W3CDTF">2008-11-28T17:33:25Z</dcterms:modified>
  <cp:category/>
  <cp:version/>
  <cp:contentType/>
  <cp:contentStatus/>
</cp:coreProperties>
</file>